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https://directpojistovnaas.sharepoint.com/FINANCE/CAR/Sdilene dokumenty/5_VÝSLEDKY A REPORTING/Čtvrtletní zpráva pro web/2025/2025_Q2/"/>
    </mc:Choice>
  </mc:AlternateContent>
  <xr:revisionPtr revIDLastSave="938" documentId="13_ncr:1_{1C233B2C-6104-40D5-B03B-E3F95516FCB4}" xr6:coauthVersionLast="47" xr6:coauthVersionMax="47" xr10:uidLastSave="{8722F28D-FDB6-45F4-9F0F-E50042E33D1C}"/>
  <bookViews>
    <workbookView xWindow="-28920" yWindow="-120" windowWidth="29040" windowHeight="15720" xr2:uid="{00000000-000D-0000-FFFF-FFFF00000000}"/>
  </bookViews>
  <sheets>
    <sheet name="P&amp;L 06-2025" sheetId="2" r:id="rId1"/>
    <sheet name="BS 06-2025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5" i="2" l="1"/>
  <c r="H24" i="2" l="1"/>
  <c r="J17" i="1"/>
  <c r="I20" i="1"/>
  <c r="I18" i="1"/>
  <c r="H103" i="1"/>
  <c r="H93" i="1"/>
  <c r="H90" i="1"/>
  <c r="G17" i="1"/>
  <c r="I10" i="1"/>
  <c r="H17" i="1"/>
  <c r="I17" i="1" l="1"/>
  <c r="H13" i="1"/>
  <c r="J50" i="2" l="1"/>
  <c r="H34" i="1" l="1"/>
  <c r="G34" i="1"/>
  <c r="J16" i="2"/>
  <c r="J34" i="2" s="1"/>
  <c r="J79" i="1"/>
  <c r="J73" i="1"/>
  <c r="J53" i="1"/>
  <c r="J51" i="1" s="1"/>
  <c r="J47" i="1"/>
  <c r="J34" i="1"/>
  <c r="J33" i="1" s="1"/>
  <c r="J24" i="1"/>
  <c r="J22" i="1" s="1"/>
  <c r="J13" i="1" s="1"/>
  <c r="J70" i="1" l="1"/>
  <c r="J103" i="1" l="1"/>
  <c r="J93" i="1"/>
  <c r="J90" i="1"/>
  <c r="J57" i="1"/>
  <c r="I44" i="1" l="1"/>
  <c r="H21" i="2"/>
  <c r="I31" i="2"/>
  <c r="I49" i="2"/>
  <c r="H42" i="2"/>
  <c r="I44" i="2" s="1"/>
  <c r="H13" i="2"/>
  <c r="I15" i="2" s="1"/>
  <c r="H79" i="1"/>
  <c r="H73" i="1"/>
  <c r="I56" i="1"/>
  <c r="I55" i="1"/>
  <c r="I54" i="1"/>
  <c r="I52" i="1"/>
  <c r="I50" i="1"/>
  <c r="I49" i="1"/>
  <c r="I48" i="1"/>
  <c r="I46" i="1"/>
  <c r="I45" i="1"/>
  <c r="I43" i="1"/>
  <c r="I42" i="1"/>
  <c r="I41" i="1"/>
  <c r="I40" i="1"/>
  <c r="I39" i="1"/>
  <c r="I38" i="1"/>
  <c r="I37" i="1"/>
  <c r="I36" i="1"/>
  <c r="I35" i="1"/>
  <c r="I32" i="1"/>
  <c r="I31" i="1"/>
  <c r="I30" i="1"/>
  <c r="I29" i="1"/>
  <c r="I28" i="1"/>
  <c r="I25" i="1"/>
  <c r="I23" i="1"/>
  <c r="I19" i="1"/>
  <c r="I16" i="1"/>
  <c r="I15" i="1"/>
  <c r="I14" i="1"/>
  <c r="G53" i="1"/>
  <c r="G51" i="1" s="1"/>
  <c r="H51" i="1"/>
  <c r="H47" i="1"/>
  <c r="G47" i="1"/>
  <c r="H33" i="1"/>
  <c r="G24" i="1"/>
  <c r="I24" i="1" s="1"/>
  <c r="H70" i="1" l="1"/>
  <c r="I24" i="2"/>
  <c r="G22" i="1"/>
  <c r="G13" i="1" s="1"/>
  <c r="I51" i="1"/>
  <c r="I47" i="1"/>
  <c r="G33" i="1"/>
  <c r="I33" i="1" s="1"/>
  <c r="I53" i="1"/>
  <c r="H57" i="1"/>
  <c r="I34" i="1"/>
  <c r="I50" i="2"/>
  <c r="I16" i="2" s="1"/>
  <c r="G57" i="1" l="1"/>
  <c r="I22" i="1"/>
  <c r="I13" i="1"/>
  <c r="I34" i="2"/>
  <c r="I57" i="1" l="1"/>
  <c r="I36" i="2"/>
  <c r="I55" i="2" l="1"/>
  <c r="I53" i="2" s="1"/>
  <c r="J36" i="2"/>
  <c r="J55" i="2" s="1"/>
  <c r="I61" i="2" l="1"/>
  <c r="H68" i="1" s="1"/>
  <c r="J53" i="2"/>
  <c r="H62" i="1" l="1"/>
  <c r="H107" i="1" s="1"/>
  <c r="J61" i="2"/>
  <c r="J68" i="1" l="1"/>
  <c r="J62" i="1" s="1"/>
  <c r="J107" i="1" s="1"/>
</calcChain>
</file>

<file path=xl/sharedStrings.xml><?xml version="1.0" encoding="utf-8"?>
<sst xmlns="http://schemas.openxmlformats.org/spreadsheetml/2006/main" count="281" uniqueCount="173">
  <si>
    <t>Direct pojišťovna, a.s.</t>
  </si>
  <si>
    <t>(V tisících Kč)</t>
  </si>
  <si>
    <t>Sídlo společnosti: Nové sady 996/25, 602 00 Brno, IČO: 25073958</t>
  </si>
  <si>
    <t>AKTIVA</t>
  </si>
  <si>
    <t>Hrubá výše</t>
  </si>
  <si>
    <t>Úprava</t>
  </si>
  <si>
    <t>Čistá výše</t>
  </si>
  <si>
    <t>A.</t>
  </si>
  <si>
    <t>Pohledávky za upsaný základní kapitál</t>
  </si>
  <si>
    <t>B.</t>
  </si>
  <si>
    <t>Dlouhodobý nehmotný majetek, z toho:</t>
  </si>
  <si>
    <t>a)</t>
  </si>
  <si>
    <t>zřizovací výdaje</t>
  </si>
  <si>
    <t>b)</t>
  </si>
  <si>
    <t>goodwill</t>
  </si>
  <si>
    <t>C.</t>
  </si>
  <si>
    <t>I.</t>
  </si>
  <si>
    <t>Pozemky a stavby (nemovitosti), z toho:</t>
  </si>
  <si>
    <t>II.</t>
  </si>
  <si>
    <t>III.</t>
  </si>
  <si>
    <t>1.</t>
  </si>
  <si>
    <t>Akcie a ostatní cenné papíry s proměnlivým výnosem, ostatní podíly</t>
  </si>
  <si>
    <t>2.</t>
  </si>
  <si>
    <t>3.</t>
  </si>
  <si>
    <t>4.</t>
  </si>
  <si>
    <t>5.</t>
  </si>
  <si>
    <t>Depozita u finančních institucí</t>
  </si>
  <si>
    <t>6.</t>
  </si>
  <si>
    <t>IV.</t>
  </si>
  <si>
    <t>Depozita při aktivním zajištění</t>
  </si>
  <si>
    <t>D.</t>
  </si>
  <si>
    <t>E.</t>
  </si>
  <si>
    <t>Dlužníci</t>
  </si>
  <si>
    <t>Pohledávky z operací přímého pojištění</t>
  </si>
  <si>
    <t>pohledávky za ovládanými osobami</t>
  </si>
  <si>
    <t>pohledávky za osobami, ve kterých má účetní jednotka podstatný vliv</t>
  </si>
  <si>
    <t>F.</t>
  </si>
  <si>
    <t>Ostatní aktiva</t>
  </si>
  <si>
    <t>III. Jiná aktiva</t>
  </si>
  <si>
    <t>G.</t>
  </si>
  <si>
    <t>Přechodné účty aktiv</t>
  </si>
  <si>
    <t>AKTIVA CELKEM</t>
  </si>
  <si>
    <t>PASIVA</t>
  </si>
  <si>
    <t>Vlastní kapitál</t>
  </si>
  <si>
    <t>Podřízená pasiva</t>
  </si>
  <si>
    <t>Technické rezervy</t>
  </si>
  <si>
    <t>Technická rezerva životního pojištění, je-li nositelem investičního rizika pojistník</t>
  </si>
  <si>
    <t>Rezervy</t>
  </si>
  <si>
    <t>Depozita při pasivním zajištění</t>
  </si>
  <si>
    <t>Věřitelé</t>
  </si>
  <si>
    <t>H.</t>
  </si>
  <si>
    <t>Přechodné účty pasiv</t>
  </si>
  <si>
    <t>PASIVA CELKEM</t>
  </si>
  <si>
    <t>Základna</t>
  </si>
  <si>
    <t>Mezisoučet</t>
  </si>
  <si>
    <t>Výsledek</t>
  </si>
  <si>
    <t xml:space="preserve">    1. Zasloužené pojistné, očištěné od zajištění:</t>
  </si>
  <si>
    <t xml:space="preserve"> </t>
  </si>
  <si>
    <t>a) předepsané hrubé pojistné</t>
  </si>
  <si>
    <t>b) pojistné postoupené zajišťovatelům (-)</t>
  </si>
  <si>
    <t>c) změna stavu hrubé výše rezervy na nezasloužené pojistné (+/-)</t>
  </si>
  <si>
    <t>d) změna stavu rezervy na nezasloužené pojistné, podíl zajišťovatelů (+/-)</t>
  </si>
  <si>
    <t xml:space="preserve">   3. Ostatní technické výnosy, očištěné od zajištění</t>
  </si>
  <si>
    <t xml:space="preserve">   4. Náklady na pojistná plnění, očištěné od zajištění:</t>
  </si>
  <si>
    <t>a) náklady na pojistná plnění:</t>
  </si>
  <si>
    <t xml:space="preserve">    aa) hrubá výše</t>
  </si>
  <si>
    <t xml:space="preserve">    bb) podíl zajišťovatelů (-)</t>
  </si>
  <si>
    <t>b) změna stavu rezervy na pojistná plnění:</t>
  </si>
  <si>
    <t xml:space="preserve">   5. Změna stavu ostatních technických rezerv, očištěné od zajištění (+/-)</t>
  </si>
  <si>
    <t xml:space="preserve">   7. Čistá výše provozních nákladů:</t>
  </si>
  <si>
    <t>a) pořizovací náklady na pojistné smlouvy</t>
  </si>
  <si>
    <t>b) změna stavu časově rozlišených pořizovacích nákladů (+/-)</t>
  </si>
  <si>
    <t>c) správní režie</t>
  </si>
  <si>
    <t>d) provize od zajišťovatelů a podíly na ziscích (-)</t>
  </si>
  <si>
    <t xml:space="preserve">   8. Ostatní technické náklady, očištěné od zajištění</t>
  </si>
  <si>
    <t xml:space="preserve">   9. Změna stavu vyrovnávací rezervy (+/-)</t>
  </si>
  <si>
    <t xml:space="preserve">   10. Mezisoučet, zůstatek (výsledek) Technického účtu k neživotnímu pojištění (položka III.1.)</t>
  </si>
  <si>
    <t xml:space="preserve">     1. Výsledek Technického účtu k neživotnímu pojištění (položka I.10.)</t>
  </si>
  <si>
    <t xml:space="preserve">     2. Výsledek Technického účtu k životnímu pojištění (položka II.13.)</t>
  </si>
  <si>
    <t xml:space="preserve">    aa) výnosy z pozemků a staveb (nemovitostí)</t>
  </si>
  <si>
    <t xml:space="preserve">    bb) výnosy z ostatních investic</t>
  </si>
  <si>
    <t xml:space="preserve">     7. Ostatní výnosy</t>
  </si>
  <si>
    <t xml:space="preserve">     8. Ostatní náklady</t>
  </si>
  <si>
    <t xml:space="preserve">     9. Daň z příjmů z běžné činnosti</t>
  </si>
  <si>
    <t xml:space="preserve">     10. Zisk nebo ztráta z běžné činnosti po zdanění</t>
  </si>
  <si>
    <t xml:space="preserve">     11. Mimořádné náklady</t>
  </si>
  <si>
    <t xml:space="preserve">     12. Mimořádné výnosy</t>
  </si>
  <si>
    <t xml:space="preserve">     13. Mimořádný zisk nebo ztráta</t>
  </si>
  <si>
    <t xml:space="preserve">     14. Daň z příjmů z mimořádné činnosti</t>
  </si>
  <si>
    <t xml:space="preserve">     15. Ostatní daně neuvedené v předcházejících položkách</t>
  </si>
  <si>
    <t xml:space="preserve">     16. Zisk nebo ztráta za účetní období</t>
  </si>
  <si>
    <t>Legenda</t>
  </si>
  <si>
    <t>Investice v podnikatelských seskupeních</t>
  </si>
  <si>
    <t>Jiné investice</t>
  </si>
  <si>
    <t>Ostatní investice</t>
  </si>
  <si>
    <t>Investice v investičních sdruženích</t>
  </si>
  <si>
    <t>Investice životního pojištění, je-li nositelem investičního rizika pojistník</t>
  </si>
  <si>
    <t xml:space="preserve">   2. Převedené výnosy z investic z Netechnického účtu (položka III.6.)</t>
  </si>
  <si>
    <t xml:space="preserve">   6. Bonusy a slevy, očištěné od zajištění</t>
  </si>
  <si>
    <t xml:space="preserve">     3. Výnosy z investic:</t>
  </si>
  <si>
    <t>c) změny hodnoty investic</t>
  </si>
  <si>
    <t>d) výnosy z realizace investic</t>
  </si>
  <si>
    <t xml:space="preserve">     4. Převedené výnosy investic z Technického účtu k životnímu pojištění (položka II.12.)</t>
  </si>
  <si>
    <t xml:space="preserve">     5. Náklady na investice:</t>
  </si>
  <si>
    <t>a) náklady na správu investic, včetně úroků</t>
  </si>
  <si>
    <t>b) změny hodnoty investic</t>
  </si>
  <si>
    <t>c) náklady spojené s realizací investic</t>
  </si>
  <si>
    <t xml:space="preserve">     6. Převod výnosů z investic na Technický účet k neživotnímu pojištění (položka I.2.)</t>
  </si>
  <si>
    <t>Investice</t>
  </si>
  <si>
    <t>Pozemky</t>
  </si>
  <si>
    <t>Stavby</t>
  </si>
  <si>
    <t>Dluhové cenné papíry, v tom:</t>
  </si>
  <si>
    <t>7.</t>
  </si>
  <si>
    <t>Pojistníci</t>
  </si>
  <si>
    <t>Pojišťovací zprostředkovatelé</t>
  </si>
  <si>
    <t>Pohledávky z operací zajištění</t>
  </si>
  <si>
    <t>Ostatní pohledávky</t>
  </si>
  <si>
    <t>Dlouhodobý hmotný majetek, jiný než pozemky a stavby (nemovitosti), a zásoby</t>
  </si>
  <si>
    <t>Hotovost na účtech u finančních institucí a hotovost v pokladně</t>
  </si>
  <si>
    <t>Naběhlé úroky a nájemné</t>
  </si>
  <si>
    <t>Odložené pořizovací náklady na pojistné smlouvy, v tom odděleně:</t>
  </si>
  <si>
    <t>v neživotním pojištění</t>
  </si>
  <si>
    <t>VI.</t>
  </si>
  <si>
    <t>VII.</t>
  </si>
  <si>
    <t>Základní kapitál</t>
  </si>
  <si>
    <t>změny základního kapitálu</t>
  </si>
  <si>
    <t>Emisní ážio</t>
  </si>
  <si>
    <t>Ostatní kapitálové fondy</t>
  </si>
  <si>
    <t>Nerozdělený zisk minulých účetních období nebo neuhrazená ztráta minulých účetních období</t>
  </si>
  <si>
    <t>Zisk nebo ztráta běžného účetního období</t>
  </si>
  <si>
    <t>8.</t>
  </si>
  <si>
    <t>Rezerva na nezasloužené pojistné</t>
  </si>
  <si>
    <t>hrubá výše</t>
  </si>
  <si>
    <t>hodnota zajištění (-)</t>
  </si>
  <si>
    <t>Rezerva na životní pojištění</t>
  </si>
  <si>
    <t>Rezerva na pojistná plnění nevyřízených pojistných událostí</t>
  </si>
  <si>
    <t>Rezerva na bonusy a slevy</t>
  </si>
  <si>
    <t>Ostatní technické rezervy</t>
  </si>
  <si>
    <t>Rezerva pojistného neživotních pojištění</t>
  </si>
  <si>
    <t>Ostatní rezervy</t>
  </si>
  <si>
    <t>V.</t>
  </si>
  <si>
    <t>Závazky z operací přímého pojištění</t>
  </si>
  <si>
    <t>Závazky z operací zajištění</t>
  </si>
  <si>
    <t>závazky vůči ovládaným osobám</t>
  </si>
  <si>
    <t>závazky vůči osobám, ve kterých má účetní jednotka podstatný vliv</t>
  </si>
  <si>
    <t>Výpůjčky zaručené dluhopisem, z toho:</t>
  </si>
  <si>
    <t>Závazky vůči finančním institucím, z toho:</t>
  </si>
  <si>
    <t>Ostatní závazky, z toho:</t>
  </si>
  <si>
    <t>daňové závazky a závazky ze sociálního zabezpečení</t>
  </si>
  <si>
    <t>Garanční fond Kanceláře</t>
  </si>
  <si>
    <t>Výdaje příštích období a výnosy příštích období</t>
  </si>
  <si>
    <t>III. NETECHNICKÝ ÚČET</t>
  </si>
  <si>
    <t>cenné papíry oceňované reálnou hodnotou</t>
  </si>
  <si>
    <t>realizovatelné cenné papíry</t>
  </si>
  <si>
    <t>Ostatní půjčky</t>
  </si>
  <si>
    <t>Ostatní přechodné účty pasiv</t>
  </si>
  <si>
    <t>Ostatní přechodné účty aktiv</t>
  </si>
  <si>
    <t xml:space="preserve">a) výnosy z podílů se zvláštním uvedením těch, které pocházejí z ovládaných osob </t>
  </si>
  <si>
    <t xml:space="preserve">b) výnosy z ostatních investic, v tom:           </t>
  </si>
  <si>
    <t>v životním pojištění</t>
  </si>
  <si>
    <t>Zisk nebo ztráta z běžné činnosti před zdaněním</t>
  </si>
  <si>
    <r>
      <t>I. TECHNICKÝ ÚČET K NEŽIVOTNÍMU POJIŠTĚN</t>
    </r>
    <r>
      <rPr>
        <sz val="8"/>
        <color indexed="8"/>
        <rFont val="Arial"/>
        <family val="2"/>
        <charset val="238"/>
      </rPr>
      <t>Í</t>
    </r>
  </si>
  <si>
    <t>dohadné položky pasivní</t>
  </si>
  <si>
    <t>Podíly v ovládaných osobách</t>
  </si>
  <si>
    <t>Dluhové CP vydané ovládanými osobami a zápůjčky a úvěry těmto osobám</t>
  </si>
  <si>
    <t>Podíly s podstatným vlivem</t>
  </si>
  <si>
    <t>Dluhové CP vydané os., ve kterých má úč. jedn. podst. Vliv</t>
  </si>
  <si>
    <t>K 31. 12. 2024</t>
  </si>
  <si>
    <t>Za rok končící
k 31. 12. 2024</t>
  </si>
  <si>
    <t>Za období končící
k 30. 06. 2025</t>
  </si>
  <si>
    <t>Výkaz zisku a ztráty k 30. červnu 2025</t>
  </si>
  <si>
    <t>Rozvaha k 30. červnu 2025</t>
  </si>
  <si>
    <t>K 30. 06.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</si>
</sst>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%"/>
  </numFmts>
  <fonts count="28">
    <font>
      <sz val="10"/>
      <name val="Times New Roman CE"/>
      <family val="1"/>
      <charset val="238"/>
    </font>
    <font>
      <sz val="11"/>
      <color theme="1"/>
      <name val="Calibri"/>
      <family val="2"/>
      <charset val="238"/>
      <scheme val="minor"/>
    </font>
    <font>
      <sz val="10"/>
      <name val="Times New Roman CE"/>
      <family val="1"/>
      <charset val="238"/>
    </font>
    <font>
      <sz val="10"/>
      <name val="Arial"/>
      <family val="2"/>
      <charset val="238"/>
    </font>
    <font>
      <sz val="7"/>
      <color indexed="8"/>
      <name val="ProximaNova-Light"/>
      <charset val="77"/>
    </font>
    <font>
      <sz val="16"/>
      <name val="Arial CE"/>
      <family val="2"/>
      <charset val="238"/>
    </font>
    <font>
      <sz val="16"/>
      <name val="Arial"/>
      <family val="2"/>
      <charset val="238"/>
    </font>
    <font>
      <sz val="14"/>
      <name val="Arial CE"/>
      <family val="2"/>
      <charset val="238"/>
    </font>
    <font>
      <sz val="14"/>
      <name val="Arial"/>
      <family val="2"/>
      <charset val="238"/>
    </font>
    <font>
      <sz val="10"/>
      <name val="Arial CE"/>
      <family val="2"/>
      <charset val="238"/>
    </font>
    <font>
      <sz val="8"/>
      <name val="Arial"/>
      <family val="2"/>
      <charset val="238"/>
    </font>
    <font>
      <sz val="8"/>
      <name val="Arial CE"/>
      <family val="2"/>
      <charset val="238"/>
    </font>
    <font>
      <b/>
      <sz val="10"/>
      <name val="Arial CE"/>
      <charset val="238"/>
    </font>
    <font>
      <sz val="8"/>
      <name val="Arial CE"/>
      <charset val="238"/>
    </font>
    <font>
      <sz val="10"/>
      <name val="Arial CE"/>
      <charset val="238"/>
    </font>
    <font>
      <sz val="7"/>
      <color indexed="8"/>
      <name val="Arial"/>
      <family val="2"/>
      <charset val="1"/>
    </font>
    <font>
      <sz val="7"/>
      <name val="Arial CE"/>
      <family val="2"/>
      <charset val="238"/>
    </font>
    <font>
      <b/>
      <sz val="14"/>
      <color indexed="8"/>
      <name val="ProximaNova-Light"/>
      <charset val="238"/>
    </font>
    <font>
      <sz val="8"/>
      <color indexed="8"/>
      <name val="Arial"/>
      <family val="2"/>
      <charset val="238"/>
    </font>
    <font>
      <sz val="8"/>
      <color indexed="17"/>
      <name val="Arial"/>
      <family val="2"/>
      <charset val="238"/>
    </font>
    <font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rgb="FF000000"/>
      <name val="Calibri"/>
      <family val="2"/>
      <charset val="238"/>
    </font>
    <font>
      <sz val="7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2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sz val="8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BECFCB"/>
        <bgColor indexed="31"/>
      </patternFill>
    </fill>
    <fill>
      <patternFill patternType="solid">
        <fgColor theme="0"/>
        <bgColor rgb="FF000000"/>
      </patternFill>
    </fill>
    <fill>
      <patternFill patternType="solid">
        <fgColor rgb="FFFFFFFF"/>
        <bgColor rgb="FF000000"/>
      </patternFill>
    </fill>
  </fills>
  <borders count="17">
    <border>
      <left/>
      <right/>
      <top/>
      <bottom/>
      <diagonal/>
    </border>
    <border>
      <left style="hair">
        <color indexed="17"/>
      </left>
      <right style="hair">
        <color indexed="8"/>
      </right>
      <top style="hair">
        <color indexed="17"/>
      </top>
      <bottom style="hair">
        <color indexed="17"/>
      </bottom>
      <diagonal/>
    </border>
    <border>
      <left style="hair">
        <color indexed="17"/>
      </left>
      <right style="hair">
        <color indexed="8"/>
      </right>
      <top style="hair">
        <color indexed="17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0" fontId="1" fillId="0" borderId="0"/>
  </cellStyleXfs>
  <cellXfs count="113">
    <xf numFmtId="0" fontId="0" fillId="0" borderId="0" xfId="0"/>
    <xf numFmtId="3" fontId="0" fillId="0" borderId="0" xfId="0" applyNumberFormat="1"/>
    <xf numFmtId="0" fontId="4" fillId="0" borderId="1" xfId="0" applyFont="1" applyBorder="1"/>
    <xf numFmtId="0" fontId="5" fillId="0" borderId="0" xfId="0" applyFont="1"/>
    <xf numFmtId="0" fontId="7" fillId="0" borderId="0" xfId="0" applyFont="1"/>
    <xf numFmtId="0" fontId="9" fillId="0" borderId="0" xfId="0" applyFont="1"/>
    <xf numFmtId="3" fontId="3" fillId="0" borderId="0" xfId="0" applyNumberFormat="1" applyFont="1"/>
    <xf numFmtId="0" fontId="10" fillId="0" borderId="0" xfId="0" applyFont="1"/>
    <xf numFmtId="0" fontId="11" fillId="0" borderId="0" xfId="0" applyFont="1"/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right" vertical="center"/>
    </xf>
    <xf numFmtId="3" fontId="9" fillId="3" borderId="0" xfId="0" applyNumberFormat="1" applyFont="1" applyFill="1" applyAlignment="1">
      <alignment vertical="center"/>
    </xf>
    <xf numFmtId="3" fontId="9" fillId="0" borderId="0" xfId="0" applyNumberFormat="1" applyFont="1"/>
    <xf numFmtId="3" fontId="11" fillId="4" borderId="0" xfId="0" applyNumberFormat="1" applyFont="1" applyFill="1" applyAlignment="1">
      <alignment vertical="center"/>
    </xf>
    <xf numFmtId="3" fontId="11" fillId="0" borderId="0" xfId="0" applyNumberFormat="1" applyFont="1" applyAlignment="1">
      <alignment horizontal="center"/>
    </xf>
    <xf numFmtId="3" fontId="11" fillId="0" borderId="0" xfId="0" applyNumberFormat="1" applyFont="1"/>
    <xf numFmtId="3" fontId="11" fillId="0" borderId="0" xfId="0" applyNumberFormat="1" applyFont="1" applyAlignment="1">
      <alignment horizontal="center" vertical="center"/>
    </xf>
    <xf numFmtId="0" fontId="13" fillId="0" borderId="0" xfId="0" applyFont="1"/>
    <xf numFmtId="3" fontId="14" fillId="0" borderId="0" xfId="0" applyNumberFormat="1" applyFont="1"/>
    <xf numFmtId="0" fontId="14" fillId="0" borderId="0" xfId="0" applyFont="1" applyAlignment="1">
      <alignment horizontal="left"/>
    </xf>
    <xf numFmtId="0" fontId="14" fillId="0" borderId="0" xfId="0" applyFont="1"/>
    <xf numFmtId="0" fontId="15" fillId="0" borderId="0" xfId="0" applyFont="1"/>
    <xf numFmtId="164" fontId="14" fillId="0" borderId="0" xfId="1" applyNumberFormat="1" applyFont="1"/>
    <xf numFmtId="3" fontId="14" fillId="0" borderId="0" xfId="0" applyNumberFormat="1" applyFont="1" applyAlignment="1">
      <alignment horizontal="left"/>
    </xf>
    <xf numFmtId="0" fontId="16" fillId="0" borderId="0" xfId="0" applyFont="1" applyAlignment="1">
      <alignment vertical="center"/>
    </xf>
    <xf numFmtId="0" fontId="16" fillId="4" borderId="0" xfId="0" applyFont="1" applyFill="1" applyAlignment="1">
      <alignment vertical="center"/>
    </xf>
    <xf numFmtId="49" fontId="16" fillId="4" borderId="0" xfId="0" applyNumberFormat="1" applyFont="1" applyFill="1" applyAlignment="1">
      <alignment horizontal="right" vertical="center"/>
    </xf>
    <xf numFmtId="49" fontId="11" fillId="4" borderId="0" xfId="0" applyNumberFormat="1" applyFont="1" applyFill="1" applyAlignment="1">
      <alignment horizontal="center" vertical="center"/>
    </xf>
    <xf numFmtId="0" fontId="16" fillId="0" borderId="0" xfId="0" applyFont="1" applyAlignment="1">
      <alignment vertical="center" wrapText="1"/>
    </xf>
    <xf numFmtId="49" fontId="16" fillId="0" borderId="0" xfId="0" applyNumberFormat="1" applyFont="1" applyAlignment="1">
      <alignment horizontal="right" vertical="center"/>
    </xf>
    <xf numFmtId="49" fontId="11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7" fillId="0" borderId="1" xfId="0" applyFont="1" applyBorder="1"/>
    <xf numFmtId="3" fontId="10" fillId="0" borderId="3" xfId="0" applyNumberFormat="1" applyFont="1" applyBorder="1"/>
    <xf numFmtId="0" fontId="19" fillId="0" borderId="3" xfId="0" applyFont="1" applyBorder="1"/>
    <xf numFmtId="3" fontId="10" fillId="0" borderId="8" xfId="0" applyNumberFormat="1" applyFont="1" applyBorder="1"/>
    <xf numFmtId="3" fontId="18" fillId="2" borderId="8" xfId="0" applyNumberFormat="1" applyFont="1" applyFill="1" applyBorder="1" applyAlignment="1">
      <alignment horizontal="center"/>
    </xf>
    <xf numFmtId="3" fontId="10" fillId="0" borderId="8" xfId="0" applyNumberFormat="1" applyFont="1" applyBorder="1" applyAlignment="1">
      <alignment horizontal="center"/>
    </xf>
    <xf numFmtId="3" fontId="18" fillId="0" borderId="8" xfId="0" applyNumberFormat="1" applyFont="1" applyBorder="1" applyAlignment="1">
      <alignment horizontal="center"/>
    </xf>
    <xf numFmtId="0" fontId="20" fillId="0" borderId="1" xfId="0" applyFont="1" applyBorder="1"/>
    <xf numFmtId="0" fontId="21" fillId="0" borderId="1" xfId="0" applyFont="1" applyBorder="1"/>
    <xf numFmtId="0" fontId="21" fillId="0" borderId="2" xfId="0" applyFont="1" applyBorder="1"/>
    <xf numFmtId="0" fontId="19" fillId="0" borderId="5" xfId="0" applyFont="1" applyBorder="1"/>
    <xf numFmtId="3" fontId="22" fillId="0" borderId="0" xfId="0" applyNumberFormat="1" applyFont="1" applyAlignment="1">
      <alignment horizontal="right" vertical="center"/>
    </xf>
    <xf numFmtId="3" fontId="22" fillId="0" borderId="0" xfId="0" applyNumberFormat="1" applyFont="1" applyAlignment="1">
      <alignment horizontal="right" vertical="center" wrapText="1"/>
    </xf>
    <xf numFmtId="0" fontId="22" fillId="0" borderId="0" xfId="0" applyFont="1" applyAlignment="1">
      <alignment horizontal="right" vertical="center" wrapText="1"/>
    </xf>
    <xf numFmtId="0" fontId="18" fillId="0" borderId="3" xfId="0" applyFont="1" applyBorder="1" applyAlignment="1">
      <alignment wrapText="1"/>
    </xf>
    <xf numFmtId="0" fontId="18" fillId="0" borderId="3" xfId="0" applyFont="1" applyBorder="1"/>
    <xf numFmtId="0" fontId="23" fillId="0" borderId="1" xfId="0" applyFont="1" applyBorder="1"/>
    <xf numFmtId="3" fontId="10" fillId="2" borderId="8" xfId="0" applyNumberFormat="1" applyFont="1" applyFill="1" applyBorder="1" applyAlignment="1">
      <alignment horizontal="center"/>
    </xf>
    <xf numFmtId="0" fontId="10" fillId="0" borderId="4" xfId="0" applyFont="1" applyBorder="1"/>
    <xf numFmtId="0" fontId="10" fillId="0" borderId="5" xfId="0" applyFont="1" applyBorder="1"/>
    <xf numFmtId="3" fontId="10" fillId="0" borderId="0" xfId="0" applyNumberFormat="1" applyFont="1"/>
    <xf numFmtId="0" fontId="24" fillId="0" borderId="1" xfId="0" applyFont="1" applyBorder="1"/>
    <xf numFmtId="3" fontId="6" fillId="0" borderId="0" xfId="0" applyNumberFormat="1" applyFont="1"/>
    <xf numFmtId="3" fontId="6" fillId="0" borderId="0" xfId="0" applyNumberFormat="1" applyFont="1" applyAlignment="1">
      <alignment horizontal="center" vertical="center"/>
    </xf>
    <xf numFmtId="3" fontId="8" fillId="0" borderId="0" xfId="0" applyNumberFormat="1" applyFont="1"/>
    <xf numFmtId="3" fontId="8" fillId="0" borderId="0" xfId="0" applyNumberFormat="1" applyFont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0" fontId="23" fillId="0" borderId="2" xfId="0" applyFont="1" applyBorder="1"/>
    <xf numFmtId="3" fontId="25" fillId="0" borderId="0" xfId="0" applyNumberFormat="1" applyFont="1" applyAlignment="1">
      <alignment horizontal="right" vertical="center"/>
    </xf>
    <xf numFmtId="3" fontId="25" fillId="0" borderId="0" xfId="0" applyNumberFormat="1" applyFont="1" applyAlignment="1">
      <alignment horizontal="center" vertical="center"/>
    </xf>
    <xf numFmtId="3" fontId="25" fillId="0" borderId="0" xfId="0" applyNumberFormat="1" applyFont="1"/>
    <xf numFmtId="1" fontId="18" fillId="0" borderId="6" xfId="0" applyNumberFormat="1" applyFont="1" applyBorder="1" applyAlignment="1">
      <alignment horizontal="center"/>
    </xf>
    <xf numFmtId="3" fontId="18" fillId="0" borderId="8" xfId="0" applyNumberFormat="1" applyFont="1" applyBorder="1" applyAlignment="1">
      <alignment horizontal="center" wrapText="1"/>
    </xf>
    <xf numFmtId="0" fontId="18" fillId="0" borderId="3" xfId="0" applyFont="1" applyBorder="1" applyAlignment="1">
      <alignment horizontal="right"/>
    </xf>
    <xf numFmtId="0" fontId="18" fillId="0" borderId="7" xfId="0" applyFont="1" applyBorder="1"/>
    <xf numFmtId="0" fontId="10" fillId="0" borderId="3" xfId="0" applyFont="1" applyBorder="1"/>
    <xf numFmtId="1" fontId="18" fillId="0" borderId="6" xfId="0" applyNumberFormat="1" applyFont="1" applyBorder="1" applyAlignment="1">
      <alignment horizontal="center" wrapText="1"/>
    </xf>
    <xf numFmtId="0" fontId="19" fillId="0" borderId="7" xfId="0" applyFont="1" applyBorder="1"/>
    <xf numFmtId="0" fontId="18" fillId="0" borderId="15" xfId="0" applyFont="1" applyBorder="1"/>
    <xf numFmtId="3" fontId="18" fillId="0" borderId="16" xfId="0" applyNumberFormat="1" applyFont="1" applyBorder="1" applyAlignment="1">
      <alignment horizontal="center"/>
    </xf>
    <xf numFmtId="3" fontId="26" fillId="2" borderId="8" xfId="0" applyNumberFormat="1" applyFont="1" applyFill="1" applyBorder="1" applyAlignment="1">
      <alignment horizontal="center"/>
    </xf>
    <xf numFmtId="0" fontId="26" fillId="0" borderId="7" xfId="0" applyFont="1" applyBorder="1" applyAlignment="1">
      <alignment horizontal="left" indent="2"/>
    </xf>
    <xf numFmtId="0" fontId="27" fillId="0" borderId="3" xfId="0" applyFont="1" applyBorder="1"/>
    <xf numFmtId="0" fontId="26" fillId="0" borderId="9" xfId="0" applyFont="1" applyBorder="1"/>
    <xf numFmtId="0" fontId="27" fillId="0" borderId="10" xfId="0" applyFont="1" applyBorder="1"/>
    <xf numFmtId="3" fontId="26" fillId="2" borderId="11" xfId="0" applyNumberFormat="1" applyFont="1" applyFill="1" applyBorder="1" applyAlignment="1">
      <alignment horizontal="center"/>
    </xf>
    <xf numFmtId="3" fontId="18" fillId="0" borderId="0" xfId="0" applyNumberFormat="1" applyFont="1" applyAlignment="1">
      <alignment horizontal="center"/>
    </xf>
    <xf numFmtId="3" fontId="18" fillId="0" borderId="0" xfId="0" applyNumberFormat="1" applyFont="1" applyAlignment="1">
      <alignment horizontal="left"/>
    </xf>
    <xf numFmtId="1" fontId="26" fillId="0" borderId="0" xfId="0" applyNumberFormat="1" applyFont="1" applyAlignment="1">
      <alignment horizontal="left"/>
    </xf>
    <xf numFmtId="0" fontId="10" fillId="0" borderId="7" xfId="0" applyFont="1" applyBorder="1"/>
    <xf numFmtId="0" fontId="18" fillId="0" borderId="3" xfId="0" applyFont="1" applyBorder="1" applyAlignment="1">
      <alignment horizontal="center"/>
    </xf>
    <xf numFmtId="0" fontId="18" fillId="0" borderId="3" xfId="0" applyFont="1" applyBorder="1" applyAlignment="1">
      <alignment horizontal="left"/>
    </xf>
    <xf numFmtId="0" fontId="18" fillId="0" borderId="7" xfId="0" applyFont="1" applyBorder="1" applyAlignment="1">
      <alignment horizontal="right"/>
    </xf>
    <xf numFmtId="1" fontId="26" fillId="0" borderId="0" xfId="0" applyNumberFormat="1" applyFont="1" applyAlignment="1">
      <alignment horizontal="center"/>
    </xf>
    <xf numFmtId="3" fontId="11" fillId="0" borderId="0" xfId="1" applyNumberFormat="1" applyFont="1" applyAlignment="1">
      <alignment horizontal="center" vertical="center"/>
    </xf>
    <xf numFmtId="0" fontId="10" fillId="0" borderId="7" xfId="0" applyFont="1" applyBorder="1"/>
    <xf numFmtId="0" fontId="10" fillId="0" borderId="3" xfId="0" applyFont="1" applyBorder="1"/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7" xfId="0" applyFont="1" applyBorder="1" applyAlignment="1">
      <alignment horizontal="right"/>
    </xf>
    <xf numFmtId="0" fontId="10" fillId="0" borderId="3" xfId="0" applyFont="1" applyBorder="1" applyAlignment="1">
      <alignment horizontal="right"/>
    </xf>
    <xf numFmtId="0" fontId="18" fillId="0" borderId="7" xfId="0" applyFont="1" applyBorder="1"/>
    <xf numFmtId="0" fontId="18" fillId="0" borderId="3" xfId="0" applyFont="1" applyBorder="1"/>
    <xf numFmtId="0" fontId="10" fillId="0" borderId="12" xfId="0" applyFont="1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0" fontId="18" fillId="0" borderId="7" xfId="0" applyFont="1" applyBorder="1" applyAlignment="1">
      <alignment horizontal="right"/>
    </xf>
    <xf numFmtId="0" fontId="18" fillId="0" borderId="3" xfId="0" applyFont="1" applyBorder="1" applyAlignment="1">
      <alignment horizontal="right"/>
    </xf>
    <xf numFmtId="0" fontId="18" fillId="0" borderId="7" xfId="0" applyFont="1" applyBorder="1" applyAlignment="1">
      <alignment horizontal="left"/>
    </xf>
    <xf numFmtId="0" fontId="18" fillId="0" borderId="3" xfId="0" applyFont="1" applyBorder="1" applyAlignment="1">
      <alignment horizontal="left"/>
    </xf>
    <xf numFmtId="0" fontId="10" fillId="0" borderId="7" xfId="0" applyFont="1" applyBorder="1" applyAlignment="1">
      <alignment horizontal="left"/>
    </xf>
    <xf numFmtId="0" fontId="10" fillId="0" borderId="3" xfId="0" applyFont="1" applyBorder="1" applyAlignment="1">
      <alignment horizontal="left"/>
    </xf>
    <xf numFmtId="0" fontId="10" fillId="0" borderId="7" xfId="0" applyFont="1" applyBorder="1" applyAlignment="1">
      <alignment horizontal="center" vertical="top"/>
    </xf>
    <xf numFmtId="0" fontId="10" fillId="0" borderId="3" xfId="0" applyFont="1" applyBorder="1" applyAlignment="1">
      <alignment horizontal="center" vertical="top"/>
    </xf>
    <xf numFmtId="0" fontId="18" fillId="0" borderId="7" xfId="0" applyFont="1" applyBorder="1" applyAlignment="1">
      <alignment horizontal="center"/>
    </xf>
    <xf numFmtId="0" fontId="18" fillId="0" borderId="3" xfId="0" applyFont="1" applyBorder="1" applyAlignment="1">
      <alignment horizontal="center"/>
    </xf>
  </cellXfs>
  <cellStyles count="3">
    <cellStyle name="Normální" xfId="0" builtinId="0"/>
    <cellStyle name="Normální 2 2 2" xfId="2" xr:uid="{AAA5CEC7-F77F-4C3E-AF94-BDC652A55973}"/>
    <cellStyle name="Procenta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53340</xdr:colOff>
      <xdr:row>2</xdr:row>
      <xdr:rowOff>17145</xdr:rowOff>
    </xdr:from>
    <xdr:ext cx="0" cy="144780"/>
    <xdr:sp macro="" textlink="">
      <xdr:nvSpPr>
        <xdr:cNvPr id="2" name="Rectangle 2">
          <a:extLst>
            <a:ext uri="{FF2B5EF4-FFF2-40B4-BE49-F238E27FC236}">
              <a16:creationId xmlns:a16="http://schemas.microsoft.com/office/drawing/2014/main" id="{FE7E7ABC-5D91-4B48-81F0-23D25A2273FC}"/>
            </a:ext>
          </a:extLst>
        </xdr:cNvPr>
        <xdr:cNvSpPr>
          <a:spLocks noChangeArrowheads="1"/>
        </xdr:cNvSpPr>
      </xdr:nvSpPr>
      <xdr:spPr bwMode="auto">
        <a:xfrm>
          <a:off x="53340" y="352425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2</xdr:row>
      <xdr:rowOff>0</xdr:rowOff>
    </xdr:from>
    <xdr:ext cx="0" cy="144780"/>
    <xdr:sp macro="" textlink="">
      <xdr:nvSpPr>
        <xdr:cNvPr id="3" name="Rectangle 3">
          <a:extLst>
            <a:ext uri="{FF2B5EF4-FFF2-40B4-BE49-F238E27FC236}">
              <a16:creationId xmlns:a16="http://schemas.microsoft.com/office/drawing/2014/main" id="{811B78E1-8DC4-4215-8412-5FA86F14DBD5}"/>
            </a:ext>
          </a:extLst>
        </xdr:cNvPr>
        <xdr:cNvSpPr>
          <a:spLocks noChangeArrowheads="1"/>
        </xdr:cNvSpPr>
      </xdr:nvSpPr>
      <xdr:spPr bwMode="auto">
        <a:xfrm>
          <a:off x="45720" y="33528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2</xdr:row>
      <xdr:rowOff>0</xdr:rowOff>
    </xdr:from>
    <xdr:ext cx="0" cy="144780"/>
    <xdr:sp macro="" textlink="">
      <xdr:nvSpPr>
        <xdr:cNvPr id="4" name="Rectangle 4">
          <a:extLst>
            <a:ext uri="{FF2B5EF4-FFF2-40B4-BE49-F238E27FC236}">
              <a16:creationId xmlns:a16="http://schemas.microsoft.com/office/drawing/2014/main" id="{70E0DD7C-1A23-4E2A-B832-BD5FD94A9FD4}"/>
            </a:ext>
          </a:extLst>
        </xdr:cNvPr>
        <xdr:cNvSpPr>
          <a:spLocks noChangeArrowheads="1"/>
        </xdr:cNvSpPr>
      </xdr:nvSpPr>
      <xdr:spPr bwMode="auto">
        <a:xfrm>
          <a:off x="45720" y="33528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2</xdr:row>
      <xdr:rowOff>0</xdr:rowOff>
    </xdr:from>
    <xdr:ext cx="0" cy="144780"/>
    <xdr:sp macro="" textlink="">
      <xdr:nvSpPr>
        <xdr:cNvPr id="5" name="Rectangle 5">
          <a:extLst>
            <a:ext uri="{FF2B5EF4-FFF2-40B4-BE49-F238E27FC236}">
              <a16:creationId xmlns:a16="http://schemas.microsoft.com/office/drawing/2014/main" id="{F8BA203C-8D12-47D5-8992-372540392CE0}"/>
            </a:ext>
          </a:extLst>
        </xdr:cNvPr>
        <xdr:cNvSpPr>
          <a:spLocks noChangeArrowheads="1"/>
        </xdr:cNvSpPr>
      </xdr:nvSpPr>
      <xdr:spPr bwMode="auto">
        <a:xfrm>
          <a:off x="45720" y="33528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2</xdr:row>
      <xdr:rowOff>0</xdr:rowOff>
    </xdr:from>
    <xdr:ext cx="0" cy="144780"/>
    <xdr:sp macro="" textlink="">
      <xdr:nvSpPr>
        <xdr:cNvPr id="6" name="Rectangle 6">
          <a:extLst>
            <a:ext uri="{FF2B5EF4-FFF2-40B4-BE49-F238E27FC236}">
              <a16:creationId xmlns:a16="http://schemas.microsoft.com/office/drawing/2014/main" id="{8D74BEB8-D7FB-4525-992D-B47C77C60C68}"/>
            </a:ext>
          </a:extLst>
        </xdr:cNvPr>
        <xdr:cNvSpPr>
          <a:spLocks noChangeArrowheads="1"/>
        </xdr:cNvSpPr>
      </xdr:nvSpPr>
      <xdr:spPr bwMode="auto">
        <a:xfrm>
          <a:off x="45720" y="33528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2</xdr:row>
      <xdr:rowOff>0</xdr:rowOff>
    </xdr:from>
    <xdr:ext cx="0" cy="144780"/>
    <xdr:sp macro="" textlink="">
      <xdr:nvSpPr>
        <xdr:cNvPr id="7" name="Rectangle 7">
          <a:extLst>
            <a:ext uri="{FF2B5EF4-FFF2-40B4-BE49-F238E27FC236}">
              <a16:creationId xmlns:a16="http://schemas.microsoft.com/office/drawing/2014/main" id="{11FD7068-E088-4101-BFBB-67E453817ABE}"/>
            </a:ext>
          </a:extLst>
        </xdr:cNvPr>
        <xdr:cNvSpPr>
          <a:spLocks noChangeArrowheads="1"/>
        </xdr:cNvSpPr>
      </xdr:nvSpPr>
      <xdr:spPr bwMode="auto">
        <a:xfrm>
          <a:off x="45720" y="33528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2</xdr:row>
      <xdr:rowOff>0</xdr:rowOff>
    </xdr:from>
    <xdr:ext cx="0" cy="144780"/>
    <xdr:sp macro="" textlink="">
      <xdr:nvSpPr>
        <xdr:cNvPr id="8" name="Rectangle 8">
          <a:extLst>
            <a:ext uri="{FF2B5EF4-FFF2-40B4-BE49-F238E27FC236}">
              <a16:creationId xmlns:a16="http://schemas.microsoft.com/office/drawing/2014/main" id="{EC7DA3C6-FA4A-47E8-AAD0-CC2AE1175009}"/>
            </a:ext>
          </a:extLst>
        </xdr:cNvPr>
        <xdr:cNvSpPr>
          <a:spLocks noChangeArrowheads="1"/>
        </xdr:cNvSpPr>
      </xdr:nvSpPr>
      <xdr:spPr bwMode="auto">
        <a:xfrm>
          <a:off x="45720" y="33528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2</xdr:row>
      <xdr:rowOff>0</xdr:rowOff>
    </xdr:from>
    <xdr:ext cx="0" cy="144780"/>
    <xdr:sp macro="" textlink="">
      <xdr:nvSpPr>
        <xdr:cNvPr id="9" name="Rectangle 9">
          <a:extLst>
            <a:ext uri="{FF2B5EF4-FFF2-40B4-BE49-F238E27FC236}">
              <a16:creationId xmlns:a16="http://schemas.microsoft.com/office/drawing/2014/main" id="{27BC3DB4-8BA6-4E3D-9D4A-D8176799D234}"/>
            </a:ext>
          </a:extLst>
        </xdr:cNvPr>
        <xdr:cNvSpPr>
          <a:spLocks noChangeArrowheads="1"/>
        </xdr:cNvSpPr>
      </xdr:nvSpPr>
      <xdr:spPr bwMode="auto">
        <a:xfrm>
          <a:off x="45720" y="33528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2</xdr:row>
      <xdr:rowOff>0</xdr:rowOff>
    </xdr:from>
    <xdr:ext cx="0" cy="144780"/>
    <xdr:sp macro="" textlink="">
      <xdr:nvSpPr>
        <xdr:cNvPr id="10" name="Rectangle 18">
          <a:extLst>
            <a:ext uri="{FF2B5EF4-FFF2-40B4-BE49-F238E27FC236}">
              <a16:creationId xmlns:a16="http://schemas.microsoft.com/office/drawing/2014/main" id="{44E5C10F-BC60-42B5-8564-15DCAEAAC503}"/>
            </a:ext>
          </a:extLst>
        </xdr:cNvPr>
        <xdr:cNvSpPr>
          <a:spLocks noChangeArrowheads="1"/>
        </xdr:cNvSpPr>
      </xdr:nvSpPr>
      <xdr:spPr bwMode="auto">
        <a:xfrm>
          <a:off x="45720" y="33528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2</xdr:row>
      <xdr:rowOff>0</xdr:rowOff>
    </xdr:from>
    <xdr:ext cx="0" cy="144780"/>
    <xdr:sp macro="" textlink="">
      <xdr:nvSpPr>
        <xdr:cNvPr id="11" name="Rectangle 19">
          <a:extLst>
            <a:ext uri="{FF2B5EF4-FFF2-40B4-BE49-F238E27FC236}">
              <a16:creationId xmlns:a16="http://schemas.microsoft.com/office/drawing/2014/main" id="{C26F9D2A-AD09-4F96-ACF8-C07C29A996CD}"/>
            </a:ext>
          </a:extLst>
        </xdr:cNvPr>
        <xdr:cNvSpPr>
          <a:spLocks noChangeArrowheads="1"/>
        </xdr:cNvSpPr>
      </xdr:nvSpPr>
      <xdr:spPr bwMode="auto">
        <a:xfrm>
          <a:off x="45720" y="33528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2</xdr:row>
      <xdr:rowOff>0</xdr:rowOff>
    </xdr:from>
    <xdr:ext cx="0" cy="144780"/>
    <xdr:sp macro="" textlink="">
      <xdr:nvSpPr>
        <xdr:cNvPr id="12" name="Rectangle 20">
          <a:extLst>
            <a:ext uri="{FF2B5EF4-FFF2-40B4-BE49-F238E27FC236}">
              <a16:creationId xmlns:a16="http://schemas.microsoft.com/office/drawing/2014/main" id="{40047A68-D29F-4048-9E30-46C5F1DA6313}"/>
            </a:ext>
          </a:extLst>
        </xdr:cNvPr>
        <xdr:cNvSpPr>
          <a:spLocks noChangeArrowheads="1"/>
        </xdr:cNvSpPr>
      </xdr:nvSpPr>
      <xdr:spPr bwMode="auto">
        <a:xfrm>
          <a:off x="45720" y="33528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2</xdr:row>
      <xdr:rowOff>0</xdr:rowOff>
    </xdr:from>
    <xdr:ext cx="0" cy="144780"/>
    <xdr:sp macro="" textlink="">
      <xdr:nvSpPr>
        <xdr:cNvPr id="13" name="Rectangle 21">
          <a:extLst>
            <a:ext uri="{FF2B5EF4-FFF2-40B4-BE49-F238E27FC236}">
              <a16:creationId xmlns:a16="http://schemas.microsoft.com/office/drawing/2014/main" id="{741D378B-51EB-41D7-9258-F32BE9724E23}"/>
            </a:ext>
          </a:extLst>
        </xdr:cNvPr>
        <xdr:cNvSpPr>
          <a:spLocks noChangeArrowheads="1"/>
        </xdr:cNvSpPr>
      </xdr:nvSpPr>
      <xdr:spPr bwMode="auto">
        <a:xfrm>
          <a:off x="45720" y="33528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2</xdr:row>
      <xdr:rowOff>0</xdr:rowOff>
    </xdr:from>
    <xdr:ext cx="0" cy="144780"/>
    <xdr:sp macro="" textlink="">
      <xdr:nvSpPr>
        <xdr:cNvPr id="14" name="Rectangle 22">
          <a:extLst>
            <a:ext uri="{FF2B5EF4-FFF2-40B4-BE49-F238E27FC236}">
              <a16:creationId xmlns:a16="http://schemas.microsoft.com/office/drawing/2014/main" id="{F95A5B46-C153-4C60-A476-BF139214AF1C}"/>
            </a:ext>
          </a:extLst>
        </xdr:cNvPr>
        <xdr:cNvSpPr>
          <a:spLocks noChangeArrowheads="1"/>
        </xdr:cNvSpPr>
      </xdr:nvSpPr>
      <xdr:spPr bwMode="auto">
        <a:xfrm>
          <a:off x="45720" y="33528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2</xdr:row>
      <xdr:rowOff>0</xdr:rowOff>
    </xdr:from>
    <xdr:ext cx="0" cy="144780"/>
    <xdr:sp macro="" textlink="">
      <xdr:nvSpPr>
        <xdr:cNvPr id="15" name="Rectangle 23">
          <a:extLst>
            <a:ext uri="{FF2B5EF4-FFF2-40B4-BE49-F238E27FC236}">
              <a16:creationId xmlns:a16="http://schemas.microsoft.com/office/drawing/2014/main" id="{28B29C20-05BC-4A60-9478-BD71BCEE0737}"/>
            </a:ext>
          </a:extLst>
        </xdr:cNvPr>
        <xdr:cNvSpPr>
          <a:spLocks noChangeArrowheads="1"/>
        </xdr:cNvSpPr>
      </xdr:nvSpPr>
      <xdr:spPr bwMode="auto">
        <a:xfrm>
          <a:off x="45720" y="33528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2</xdr:row>
      <xdr:rowOff>0</xdr:rowOff>
    </xdr:from>
    <xdr:ext cx="0" cy="144780"/>
    <xdr:sp macro="" textlink="">
      <xdr:nvSpPr>
        <xdr:cNvPr id="16" name="Rectangle 24">
          <a:extLst>
            <a:ext uri="{FF2B5EF4-FFF2-40B4-BE49-F238E27FC236}">
              <a16:creationId xmlns:a16="http://schemas.microsoft.com/office/drawing/2014/main" id="{A99F1C01-5D34-4847-A690-FAD85DABB42D}"/>
            </a:ext>
          </a:extLst>
        </xdr:cNvPr>
        <xdr:cNvSpPr>
          <a:spLocks noChangeArrowheads="1"/>
        </xdr:cNvSpPr>
      </xdr:nvSpPr>
      <xdr:spPr bwMode="auto">
        <a:xfrm>
          <a:off x="45720" y="33528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2</xdr:row>
      <xdr:rowOff>0</xdr:rowOff>
    </xdr:from>
    <xdr:ext cx="0" cy="144780"/>
    <xdr:sp macro="" textlink="">
      <xdr:nvSpPr>
        <xdr:cNvPr id="17" name="Rectangle 25">
          <a:extLst>
            <a:ext uri="{FF2B5EF4-FFF2-40B4-BE49-F238E27FC236}">
              <a16:creationId xmlns:a16="http://schemas.microsoft.com/office/drawing/2014/main" id="{B20033C9-29E3-43EE-9F35-180685EC92FD}"/>
            </a:ext>
          </a:extLst>
        </xdr:cNvPr>
        <xdr:cNvSpPr>
          <a:spLocks noChangeArrowheads="1"/>
        </xdr:cNvSpPr>
      </xdr:nvSpPr>
      <xdr:spPr bwMode="auto">
        <a:xfrm>
          <a:off x="45720" y="33528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2</xdr:row>
      <xdr:rowOff>0</xdr:rowOff>
    </xdr:from>
    <xdr:ext cx="0" cy="144780"/>
    <xdr:sp macro="" textlink="">
      <xdr:nvSpPr>
        <xdr:cNvPr id="18" name="Rectangle 26">
          <a:extLst>
            <a:ext uri="{FF2B5EF4-FFF2-40B4-BE49-F238E27FC236}">
              <a16:creationId xmlns:a16="http://schemas.microsoft.com/office/drawing/2014/main" id="{8234570E-BB64-4951-8DC6-CEB2A3FAB33D}"/>
            </a:ext>
          </a:extLst>
        </xdr:cNvPr>
        <xdr:cNvSpPr>
          <a:spLocks noChangeArrowheads="1"/>
        </xdr:cNvSpPr>
      </xdr:nvSpPr>
      <xdr:spPr bwMode="auto">
        <a:xfrm>
          <a:off x="45720" y="33528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2</xdr:row>
      <xdr:rowOff>0</xdr:rowOff>
    </xdr:from>
    <xdr:ext cx="0" cy="144780"/>
    <xdr:sp macro="" textlink="">
      <xdr:nvSpPr>
        <xdr:cNvPr id="19" name="Rectangle 27">
          <a:extLst>
            <a:ext uri="{FF2B5EF4-FFF2-40B4-BE49-F238E27FC236}">
              <a16:creationId xmlns:a16="http://schemas.microsoft.com/office/drawing/2014/main" id="{BFFCD866-02CF-4C34-BD20-E33B07B4E0C5}"/>
            </a:ext>
          </a:extLst>
        </xdr:cNvPr>
        <xdr:cNvSpPr>
          <a:spLocks noChangeArrowheads="1"/>
        </xdr:cNvSpPr>
      </xdr:nvSpPr>
      <xdr:spPr bwMode="auto">
        <a:xfrm>
          <a:off x="45720" y="33528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2</xdr:row>
      <xdr:rowOff>0</xdr:rowOff>
    </xdr:from>
    <xdr:ext cx="0" cy="144780"/>
    <xdr:sp macro="" textlink="">
      <xdr:nvSpPr>
        <xdr:cNvPr id="20" name="Rectangle 28">
          <a:extLst>
            <a:ext uri="{FF2B5EF4-FFF2-40B4-BE49-F238E27FC236}">
              <a16:creationId xmlns:a16="http://schemas.microsoft.com/office/drawing/2014/main" id="{84D75419-2D26-4515-AE33-8DB745BF8297}"/>
            </a:ext>
          </a:extLst>
        </xdr:cNvPr>
        <xdr:cNvSpPr>
          <a:spLocks noChangeArrowheads="1"/>
        </xdr:cNvSpPr>
      </xdr:nvSpPr>
      <xdr:spPr bwMode="auto">
        <a:xfrm>
          <a:off x="45720" y="33528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2</xdr:row>
      <xdr:rowOff>0</xdr:rowOff>
    </xdr:from>
    <xdr:ext cx="0" cy="144780"/>
    <xdr:sp macro="" textlink="">
      <xdr:nvSpPr>
        <xdr:cNvPr id="21" name="Rectangle 29">
          <a:extLst>
            <a:ext uri="{FF2B5EF4-FFF2-40B4-BE49-F238E27FC236}">
              <a16:creationId xmlns:a16="http://schemas.microsoft.com/office/drawing/2014/main" id="{DEE05AFC-7F8B-4F72-A53C-4E37FAD0AB76}"/>
            </a:ext>
          </a:extLst>
        </xdr:cNvPr>
        <xdr:cNvSpPr>
          <a:spLocks noChangeArrowheads="1"/>
        </xdr:cNvSpPr>
      </xdr:nvSpPr>
      <xdr:spPr bwMode="auto">
        <a:xfrm>
          <a:off x="45720" y="33528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2</xdr:row>
      <xdr:rowOff>0</xdr:rowOff>
    </xdr:from>
    <xdr:ext cx="0" cy="144780"/>
    <xdr:sp macro="" textlink="">
      <xdr:nvSpPr>
        <xdr:cNvPr id="22" name="Rectangle 30">
          <a:extLst>
            <a:ext uri="{FF2B5EF4-FFF2-40B4-BE49-F238E27FC236}">
              <a16:creationId xmlns:a16="http://schemas.microsoft.com/office/drawing/2014/main" id="{181C74D7-96FE-49A8-993C-957E67EA6CB0}"/>
            </a:ext>
          </a:extLst>
        </xdr:cNvPr>
        <xdr:cNvSpPr>
          <a:spLocks noChangeArrowheads="1"/>
        </xdr:cNvSpPr>
      </xdr:nvSpPr>
      <xdr:spPr bwMode="auto">
        <a:xfrm>
          <a:off x="45720" y="33528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2</xdr:row>
      <xdr:rowOff>0</xdr:rowOff>
    </xdr:from>
    <xdr:ext cx="0" cy="144780"/>
    <xdr:sp macro="" textlink="">
      <xdr:nvSpPr>
        <xdr:cNvPr id="23" name="Rectangle 31">
          <a:extLst>
            <a:ext uri="{FF2B5EF4-FFF2-40B4-BE49-F238E27FC236}">
              <a16:creationId xmlns:a16="http://schemas.microsoft.com/office/drawing/2014/main" id="{7D7B02DA-F7AC-4701-86B6-1F52D098BA0C}"/>
            </a:ext>
          </a:extLst>
        </xdr:cNvPr>
        <xdr:cNvSpPr>
          <a:spLocks noChangeArrowheads="1"/>
        </xdr:cNvSpPr>
      </xdr:nvSpPr>
      <xdr:spPr bwMode="auto">
        <a:xfrm>
          <a:off x="45720" y="33528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2</xdr:row>
      <xdr:rowOff>0</xdr:rowOff>
    </xdr:from>
    <xdr:ext cx="0" cy="144780"/>
    <xdr:sp macro="" textlink="">
      <xdr:nvSpPr>
        <xdr:cNvPr id="24" name="Rectangle 32">
          <a:extLst>
            <a:ext uri="{FF2B5EF4-FFF2-40B4-BE49-F238E27FC236}">
              <a16:creationId xmlns:a16="http://schemas.microsoft.com/office/drawing/2014/main" id="{C9F91070-6B27-4C78-99F2-F58ED8AE3067}"/>
            </a:ext>
          </a:extLst>
        </xdr:cNvPr>
        <xdr:cNvSpPr>
          <a:spLocks noChangeArrowheads="1"/>
        </xdr:cNvSpPr>
      </xdr:nvSpPr>
      <xdr:spPr bwMode="auto">
        <a:xfrm>
          <a:off x="45720" y="33528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2</xdr:row>
      <xdr:rowOff>0</xdr:rowOff>
    </xdr:from>
    <xdr:ext cx="0" cy="144780"/>
    <xdr:sp macro="" textlink="">
      <xdr:nvSpPr>
        <xdr:cNvPr id="25" name="Rectangle 33">
          <a:extLst>
            <a:ext uri="{FF2B5EF4-FFF2-40B4-BE49-F238E27FC236}">
              <a16:creationId xmlns:a16="http://schemas.microsoft.com/office/drawing/2014/main" id="{D12D643E-3859-443B-BAD3-6716C223E503}"/>
            </a:ext>
          </a:extLst>
        </xdr:cNvPr>
        <xdr:cNvSpPr>
          <a:spLocks noChangeArrowheads="1"/>
        </xdr:cNvSpPr>
      </xdr:nvSpPr>
      <xdr:spPr bwMode="auto">
        <a:xfrm>
          <a:off x="45720" y="33528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2</xdr:row>
      <xdr:rowOff>0</xdr:rowOff>
    </xdr:from>
    <xdr:ext cx="0" cy="144780"/>
    <xdr:sp macro="" textlink="">
      <xdr:nvSpPr>
        <xdr:cNvPr id="26" name="Rectangle 34">
          <a:extLst>
            <a:ext uri="{FF2B5EF4-FFF2-40B4-BE49-F238E27FC236}">
              <a16:creationId xmlns:a16="http://schemas.microsoft.com/office/drawing/2014/main" id="{3DBB5D6B-04C7-47AE-BD89-103F24E6E33D}"/>
            </a:ext>
          </a:extLst>
        </xdr:cNvPr>
        <xdr:cNvSpPr>
          <a:spLocks noChangeArrowheads="1"/>
        </xdr:cNvSpPr>
      </xdr:nvSpPr>
      <xdr:spPr bwMode="auto">
        <a:xfrm>
          <a:off x="45720" y="33528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2</xdr:row>
      <xdr:rowOff>0</xdr:rowOff>
    </xdr:from>
    <xdr:ext cx="0" cy="144780"/>
    <xdr:sp macro="" textlink="">
      <xdr:nvSpPr>
        <xdr:cNvPr id="27" name="Rectangle 35">
          <a:extLst>
            <a:ext uri="{FF2B5EF4-FFF2-40B4-BE49-F238E27FC236}">
              <a16:creationId xmlns:a16="http://schemas.microsoft.com/office/drawing/2014/main" id="{8C63F7B7-CE54-4753-907E-F0EB250D117A}"/>
            </a:ext>
          </a:extLst>
        </xdr:cNvPr>
        <xdr:cNvSpPr>
          <a:spLocks noChangeArrowheads="1"/>
        </xdr:cNvSpPr>
      </xdr:nvSpPr>
      <xdr:spPr bwMode="auto">
        <a:xfrm>
          <a:off x="45720" y="33528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2</xdr:row>
      <xdr:rowOff>0</xdr:rowOff>
    </xdr:from>
    <xdr:ext cx="0" cy="144780"/>
    <xdr:sp macro="" textlink="">
      <xdr:nvSpPr>
        <xdr:cNvPr id="28" name="Rectangle 36">
          <a:extLst>
            <a:ext uri="{FF2B5EF4-FFF2-40B4-BE49-F238E27FC236}">
              <a16:creationId xmlns:a16="http://schemas.microsoft.com/office/drawing/2014/main" id="{894941EB-3B8E-4D2F-A689-FAB6D0999117}"/>
            </a:ext>
          </a:extLst>
        </xdr:cNvPr>
        <xdr:cNvSpPr>
          <a:spLocks noChangeArrowheads="1"/>
        </xdr:cNvSpPr>
      </xdr:nvSpPr>
      <xdr:spPr bwMode="auto">
        <a:xfrm>
          <a:off x="45720" y="33528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2</xdr:row>
      <xdr:rowOff>0</xdr:rowOff>
    </xdr:from>
    <xdr:ext cx="0" cy="144780"/>
    <xdr:sp macro="" textlink="">
      <xdr:nvSpPr>
        <xdr:cNvPr id="29" name="Rectangle 37">
          <a:extLst>
            <a:ext uri="{FF2B5EF4-FFF2-40B4-BE49-F238E27FC236}">
              <a16:creationId xmlns:a16="http://schemas.microsoft.com/office/drawing/2014/main" id="{5E428955-F918-47DD-ABA7-58FC13D3E7C5}"/>
            </a:ext>
          </a:extLst>
        </xdr:cNvPr>
        <xdr:cNvSpPr>
          <a:spLocks noChangeArrowheads="1"/>
        </xdr:cNvSpPr>
      </xdr:nvSpPr>
      <xdr:spPr bwMode="auto">
        <a:xfrm>
          <a:off x="45720" y="33528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2</xdr:row>
      <xdr:rowOff>0</xdr:rowOff>
    </xdr:from>
    <xdr:ext cx="0" cy="144780"/>
    <xdr:sp macro="" textlink="">
      <xdr:nvSpPr>
        <xdr:cNvPr id="30" name="Rectangle 38">
          <a:extLst>
            <a:ext uri="{FF2B5EF4-FFF2-40B4-BE49-F238E27FC236}">
              <a16:creationId xmlns:a16="http://schemas.microsoft.com/office/drawing/2014/main" id="{A2868FB7-01D9-492C-900B-1DBE86DBD6ED}"/>
            </a:ext>
          </a:extLst>
        </xdr:cNvPr>
        <xdr:cNvSpPr>
          <a:spLocks noChangeArrowheads="1"/>
        </xdr:cNvSpPr>
      </xdr:nvSpPr>
      <xdr:spPr bwMode="auto">
        <a:xfrm>
          <a:off x="45720" y="33528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2</xdr:row>
      <xdr:rowOff>0</xdr:rowOff>
    </xdr:from>
    <xdr:ext cx="0" cy="144780"/>
    <xdr:sp macro="" textlink="">
      <xdr:nvSpPr>
        <xdr:cNvPr id="31" name="Rectangle 39">
          <a:extLst>
            <a:ext uri="{FF2B5EF4-FFF2-40B4-BE49-F238E27FC236}">
              <a16:creationId xmlns:a16="http://schemas.microsoft.com/office/drawing/2014/main" id="{18E776AE-B86B-4082-ACCF-6787B10B7F1B}"/>
            </a:ext>
          </a:extLst>
        </xdr:cNvPr>
        <xdr:cNvSpPr>
          <a:spLocks noChangeArrowheads="1"/>
        </xdr:cNvSpPr>
      </xdr:nvSpPr>
      <xdr:spPr bwMode="auto">
        <a:xfrm>
          <a:off x="45720" y="33528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2</xdr:row>
      <xdr:rowOff>0</xdr:rowOff>
    </xdr:from>
    <xdr:ext cx="0" cy="144780"/>
    <xdr:sp macro="" textlink="">
      <xdr:nvSpPr>
        <xdr:cNvPr id="32" name="Rectangle 40">
          <a:extLst>
            <a:ext uri="{FF2B5EF4-FFF2-40B4-BE49-F238E27FC236}">
              <a16:creationId xmlns:a16="http://schemas.microsoft.com/office/drawing/2014/main" id="{8BA653B2-0D98-44C4-8DBD-9C984A107D1B}"/>
            </a:ext>
          </a:extLst>
        </xdr:cNvPr>
        <xdr:cNvSpPr>
          <a:spLocks noChangeArrowheads="1"/>
        </xdr:cNvSpPr>
      </xdr:nvSpPr>
      <xdr:spPr bwMode="auto">
        <a:xfrm>
          <a:off x="45720" y="33528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2</xdr:row>
      <xdr:rowOff>0</xdr:rowOff>
    </xdr:from>
    <xdr:ext cx="0" cy="144780"/>
    <xdr:sp macro="" textlink="">
      <xdr:nvSpPr>
        <xdr:cNvPr id="33" name="Rectangle 41">
          <a:extLst>
            <a:ext uri="{FF2B5EF4-FFF2-40B4-BE49-F238E27FC236}">
              <a16:creationId xmlns:a16="http://schemas.microsoft.com/office/drawing/2014/main" id="{4B9EFB30-2700-4747-9B16-DBA0D952AC98}"/>
            </a:ext>
          </a:extLst>
        </xdr:cNvPr>
        <xdr:cNvSpPr>
          <a:spLocks noChangeArrowheads="1"/>
        </xdr:cNvSpPr>
      </xdr:nvSpPr>
      <xdr:spPr bwMode="auto">
        <a:xfrm>
          <a:off x="45720" y="33528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2</xdr:row>
      <xdr:rowOff>0</xdr:rowOff>
    </xdr:from>
    <xdr:ext cx="0" cy="144780"/>
    <xdr:sp macro="" textlink="">
      <xdr:nvSpPr>
        <xdr:cNvPr id="34" name="Rectangle 42">
          <a:extLst>
            <a:ext uri="{FF2B5EF4-FFF2-40B4-BE49-F238E27FC236}">
              <a16:creationId xmlns:a16="http://schemas.microsoft.com/office/drawing/2014/main" id="{8FBD05B3-7558-4D64-A0DE-D85801BAE3E9}"/>
            </a:ext>
          </a:extLst>
        </xdr:cNvPr>
        <xdr:cNvSpPr>
          <a:spLocks noChangeArrowheads="1"/>
        </xdr:cNvSpPr>
      </xdr:nvSpPr>
      <xdr:spPr bwMode="auto">
        <a:xfrm>
          <a:off x="45720" y="33528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2</xdr:row>
      <xdr:rowOff>0</xdr:rowOff>
    </xdr:from>
    <xdr:ext cx="0" cy="144780"/>
    <xdr:sp macro="" textlink="">
      <xdr:nvSpPr>
        <xdr:cNvPr id="35" name="Rectangle 43">
          <a:extLst>
            <a:ext uri="{FF2B5EF4-FFF2-40B4-BE49-F238E27FC236}">
              <a16:creationId xmlns:a16="http://schemas.microsoft.com/office/drawing/2014/main" id="{9D9F5C0D-BF22-4670-82FB-8C40B4604C3F}"/>
            </a:ext>
          </a:extLst>
        </xdr:cNvPr>
        <xdr:cNvSpPr>
          <a:spLocks noChangeArrowheads="1"/>
        </xdr:cNvSpPr>
      </xdr:nvSpPr>
      <xdr:spPr bwMode="auto">
        <a:xfrm>
          <a:off x="45720" y="33528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2</xdr:row>
      <xdr:rowOff>0</xdr:rowOff>
    </xdr:from>
    <xdr:ext cx="0" cy="144780"/>
    <xdr:sp macro="" textlink="">
      <xdr:nvSpPr>
        <xdr:cNvPr id="36" name="Rectangle 44">
          <a:extLst>
            <a:ext uri="{FF2B5EF4-FFF2-40B4-BE49-F238E27FC236}">
              <a16:creationId xmlns:a16="http://schemas.microsoft.com/office/drawing/2014/main" id="{88D3FC85-FE49-4659-A5DB-47B7371EB845}"/>
            </a:ext>
          </a:extLst>
        </xdr:cNvPr>
        <xdr:cNvSpPr>
          <a:spLocks noChangeArrowheads="1"/>
        </xdr:cNvSpPr>
      </xdr:nvSpPr>
      <xdr:spPr bwMode="auto">
        <a:xfrm>
          <a:off x="45720" y="33528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2</xdr:row>
      <xdr:rowOff>0</xdr:rowOff>
    </xdr:from>
    <xdr:ext cx="0" cy="144780"/>
    <xdr:sp macro="" textlink="">
      <xdr:nvSpPr>
        <xdr:cNvPr id="37" name="Rectangle 45">
          <a:extLst>
            <a:ext uri="{FF2B5EF4-FFF2-40B4-BE49-F238E27FC236}">
              <a16:creationId xmlns:a16="http://schemas.microsoft.com/office/drawing/2014/main" id="{9AA890D9-BF7E-45A7-BE15-2DF6EAAC5070}"/>
            </a:ext>
          </a:extLst>
        </xdr:cNvPr>
        <xdr:cNvSpPr>
          <a:spLocks noChangeArrowheads="1"/>
        </xdr:cNvSpPr>
      </xdr:nvSpPr>
      <xdr:spPr bwMode="auto">
        <a:xfrm>
          <a:off x="45720" y="33528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2</xdr:row>
      <xdr:rowOff>0</xdr:rowOff>
    </xdr:from>
    <xdr:ext cx="0" cy="144780"/>
    <xdr:sp macro="" textlink="">
      <xdr:nvSpPr>
        <xdr:cNvPr id="38" name="Rectangle 46">
          <a:extLst>
            <a:ext uri="{FF2B5EF4-FFF2-40B4-BE49-F238E27FC236}">
              <a16:creationId xmlns:a16="http://schemas.microsoft.com/office/drawing/2014/main" id="{228D044D-A532-4B37-BEC2-1720F89018D4}"/>
            </a:ext>
          </a:extLst>
        </xdr:cNvPr>
        <xdr:cNvSpPr>
          <a:spLocks noChangeArrowheads="1"/>
        </xdr:cNvSpPr>
      </xdr:nvSpPr>
      <xdr:spPr bwMode="auto">
        <a:xfrm>
          <a:off x="45720" y="33528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2</xdr:row>
      <xdr:rowOff>0</xdr:rowOff>
    </xdr:from>
    <xdr:ext cx="0" cy="144780"/>
    <xdr:sp macro="" textlink="">
      <xdr:nvSpPr>
        <xdr:cNvPr id="39" name="Rectangle 47">
          <a:extLst>
            <a:ext uri="{FF2B5EF4-FFF2-40B4-BE49-F238E27FC236}">
              <a16:creationId xmlns:a16="http://schemas.microsoft.com/office/drawing/2014/main" id="{54452F47-A652-4B84-920A-00C373A89F51}"/>
            </a:ext>
          </a:extLst>
        </xdr:cNvPr>
        <xdr:cNvSpPr>
          <a:spLocks noChangeArrowheads="1"/>
        </xdr:cNvSpPr>
      </xdr:nvSpPr>
      <xdr:spPr bwMode="auto">
        <a:xfrm>
          <a:off x="45720" y="33528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2</xdr:row>
      <xdr:rowOff>0</xdr:rowOff>
    </xdr:from>
    <xdr:ext cx="0" cy="144780"/>
    <xdr:sp macro="" textlink="">
      <xdr:nvSpPr>
        <xdr:cNvPr id="40" name="Rectangle 48">
          <a:extLst>
            <a:ext uri="{FF2B5EF4-FFF2-40B4-BE49-F238E27FC236}">
              <a16:creationId xmlns:a16="http://schemas.microsoft.com/office/drawing/2014/main" id="{3F32BE2E-CAC8-4F44-8B43-2FDDA90660A8}"/>
            </a:ext>
          </a:extLst>
        </xdr:cNvPr>
        <xdr:cNvSpPr>
          <a:spLocks noChangeArrowheads="1"/>
        </xdr:cNvSpPr>
      </xdr:nvSpPr>
      <xdr:spPr bwMode="auto">
        <a:xfrm>
          <a:off x="45720" y="33528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2</xdr:row>
      <xdr:rowOff>0</xdr:rowOff>
    </xdr:from>
    <xdr:ext cx="0" cy="144780"/>
    <xdr:sp macro="" textlink="">
      <xdr:nvSpPr>
        <xdr:cNvPr id="41" name="Rectangle 49">
          <a:extLst>
            <a:ext uri="{FF2B5EF4-FFF2-40B4-BE49-F238E27FC236}">
              <a16:creationId xmlns:a16="http://schemas.microsoft.com/office/drawing/2014/main" id="{90DA588E-B375-4D4B-A68A-7B63B6C6A287}"/>
            </a:ext>
          </a:extLst>
        </xdr:cNvPr>
        <xdr:cNvSpPr>
          <a:spLocks noChangeArrowheads="1"/>
        </xdr:cNvSpPr>
      </xdr:nvSpPr>
      <xdr:spPr bwMode="auto">
        <a:xfrm>
          <a:off x="45720" y="33528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0</xdr:col>
      <xdr:colOff>45720</xdr:colOff>
      <xdr:row>2</xdr:row>
      <xdr:rowOff>0</xdr:rowOff>
    </xdr:from>
    <xdr:to>
      <xdr:col>0</xdr:col>
      <xdr:colOff>47625</xdr:colOff>
      <xdr:row>2</xdr:row>
      <xdr:rowOff>149096</xdr:rowOff>
    </xdr:to>
    <xdr:sp macro="" textlink="">
      <xdr:nvSpPr>
        <xdr:cNvPr id="42" name="Rectangle 98">
          <a:extLst>
            <a:ext uri="{FF2B5EF4-FFF2-40B4-BE49-F238E27FC236}">
              <a16:creationId xmlns:a16="http://schemas.microsoft.com/office/drawing/2014/main" id="{9A1EB58F-6AE4-4382-BB87-113A4D1E2E26}"/>
            </a:ext>
          </a:extLst>
        </xdr:cNvPr>
        <xdr:cNvSpPr>
          <a:spLocks noChangeArrowheads="1"/>
        </xdr:cNvSpPr>
      </xdr:nvSpPr>
      <xdr:spPr bwMode="auto">
        <a:xfrm>
          <a:off x="45720" y="335280"/>
          <a:ext cx="0" cy="1413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45720</xdr:colOff>
      <xdr:row>2</xdr:row>
      <xdr:rowOff>0</xdr:rowOff>
    </xdr:from>
    <xdr:to>
      <xdr:col>0</xdr:col>
      <xdr:colOff>47625</xdr:colOff>
      <xdr:row>2</xdr:row>
      <xdr:rowOff>149096</xdr:rowOff>
    </xdr:to>
    <xdr:sp macro="" textlink="">
      <xdr:nvSpPr>
        <xdr:cNvPr id="43" name="Rectangle 99">
          <a:extLst>
            <a:ext uri="{FF2B5EF4-FFF2-40B4-BE49-F238E27FC236}">
              <a16:creationId xmlns:a16="http://schemas.microsoft.com/office/drawing/2014/main" id="{76087338-1B87-49A5-99B7-8FCAD59146AB}"/>
            </a:ext>
          </a:extLst>
        </xdr:cNvPr>
        <xdr:cNvSpPr>
          <a:spLocks noChangeArrowheads="1"/>
        </xdr:cNvSpPr>
      </xdr:nvSpPr>
      <xdr:spPr bwMode="auto">
        <a:xfrm>
          <a:off x="45720" y="335280"/>
          <a:ext cx="0" cy="1413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45720</xdr:colOff>
      <xdr:row>2</xdr:row>
      <xdr:rowOff>0</xdr:rowOff>
    </xdr:from>
    <xdr:to>
      <xdr:col>0</xdr:col>
      <xdr:colOff>47625</xdr:colOff>
      <xdr:row>2</xdr:row>
      <xdr:rowOff>149096</xdr:rowOff>
    </xdr:to>
    <xdr:sp macro="" textlink="">
      <xdr:nvSpPr>
        <xdr:cNvPr id="44" name="Rectangle 100">
          <a:extLst>
            <a:ext uri="{FF2B5EF4-FFF2-40B4-BE49-F238E27FC236}">
              <a16:creationId xmlns:a16="http://schemas.microsoft.com/office/drawing/2014/main" id="{706A4314-9A6E-466A-B0E6-C175B9A649F2}"/>
            </a:ext>
          </a:extLst>
        </xdr:cNvPr>
        <xdr:cNvSpPr>
          <a:spLocks noChangeArrowheads="1"/>
        </xdr:cNvSpPr>
      </xdr:nvSpPr>
      <xdr:spPr bwMode="auto">
        <a:xfrm>
          <a:off x="45720" y="335280"/>
          <a:ext cx="0" cy="1413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45720</xdr:colOff>
      <xdr:row>2</xdr:row>
      <xdr:rowOff>0</xdr:rowOff>
    </xdr:from>
    <xdr:to>
      <xdr:col>0</xdr:col>
      <xdr:colOff>47625</xdr:colOff>
      <xdr:row>2</xdr:row>
      <xdr:rowOff>149096</xdr:rowOff>
    </xdr:to>
    <xdr:sp macro="" textlink="">
      <xdr:nvSpPr>
        <xdr:cNvPr id="45" name="Rectangle 101">
          <a:extLst>
            <a:ext uri="{FF2B5EF4-FFF2-40B4-BE49-F238E27FC236}">
              <a16:creationId xmlns:a16="http://schemas.microsoft.com/office/drawing/2014/main" id="{336624DB-24A8-4CB8-B7BE-448DE01A5F23}"/>
            </a:ext>
          </a:extLst>
        </xdr:cNvPr>
        <xdr:cNvSpPr>
          <a:spLocks noChangeArrowheads="1"/>
        </xdr:cNvSpPr>
      </xdr:nvSpPr>
      <xdr:spPr bwMode="auto">
        <a:xfrm>
          <a:off x="45720" y="335280"/>
          <a:ext cx="0" cy="1413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45720</xdr:colOff>
      <xdr:row>2</xdr:row>
      <xdr:rowOff>0</xdr:rowOff>
    </xdr:from>
    <xdr:to>
      <xdr:col>0</xdr:col>
      <xdr:colOff>47625</xdr:colOff>
      <xdr:row>2</xdr:row>
      <xdr:rowOff>149096</xdr:rowOff>
    </xdr:to>
    <xdr:sp macro="" textlink="">
      <xdr:nvSpPr>
        <xdr:cNvPr id="46" name="Rectangle 102">
          <a:extLst>
            <a:ext uri="{FF2B5EF4-FFF2-40B4-BE49-F238E27FC236}">
              <a16:creationId xmlns:a16="http://schemas.microsoft.com/office/drawing/2014/main" id="{B559740A-B63D-41F9-A364-F2222D160BAD}"/>
            </a:ext>
          </a:extLst>
        </xdr:cNvPr>
        <xdr:cNvSpPr>
          <a:spLocks noChangeArrowheads="1"/>
        </xdr:cNvSpPr>
      </xdr:nvSpPr>
      <xdr:spPr bwMode="auto">
        <a:xfrm>
          <a:off x="45720" y="335280"/>
          <a:ext cx="0" cy="1413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45720</xdr:colOff>
      <xdr:row>2</xdr:row>
      <xdr:rowOff>0</xdr:rowOff>
    </xdr:from>
    <xdr:to>
      <xdr:col>0</xdr:col>
      <xdr:colOff>47625</xdr:colOff>
      <xdr:row>2</xdr:row>
      <xdr:rowOff>149096</xdr:rowOff>
    </xdr:to>
    <xdr:sp macro="" textlink="">
      <xdr:nvSpPr>
        <xdr:cNvPr id="47" name="Rectangle 103">
          <a:extLst>
            <a:ext uri="{FF2B5EF4-FFF2-40B4-BE49-F238E27FC236}">
              <a16:creationId xmlns:a16="http://schemas.microsoft.com/office/drawing/2014/main" id="{87A35440-E07E-4924-8F50-D06985FA9E57}"/>
            </a:ext>
          </a:extLst>
        </xdr:cNvPr>
        <xdr:cNvSpPr>
          <a:spLocks noChangeArrowheads="1"/>
        </xdr:cNvSpPr>
      </xdr:nvSpPr>
      <xdr:spPr bwMode="auto">
        <a:xfrm>
          <a:off x="45720" y="335280"/>
          <a:ext cx="0" cy="1413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45720</xdr:colOff>
      <xdr:row>2</xdr:row>
      <xdr:rowOff>0</xdr:rowOff>
    </xdr:from>
    <xdr:to>
      <xdr:col>0</xdr:col>
      <xdr:colOff>47625</xdr:colOff>
      <xdr:row>2</xdr:row>
      <xdr:rowOff>149096</xdr:rowOff>
    </xdr:to>
    <xdr:sp macro="" textlink="">
      <xdr:nvSpPr>
        <xdr:cNvPr id="48" name="Rectangle 104">
          <a:extLst>
            <a:ext uri="{FF2B5EF4-FFF2-40B4-BE49-F238E27FC236}">
              <a16:creationId xmlns:a16="http://schemas.microsoft.com/office/drawing/2014/main" id="{613E5A0D-F1AA-4850-A84C-F7BF70A338A2}"/>
            </a:ext>
          </a:extLst>
        </xdr:cNvPr>
        <xdr:cNvSpPr>
          <a:spLocks noChangeArrowheads="1"/>
        </xdr:cNvSpPr>
      </xdr:nvSpPr>
      <xdr:spPr bwMode="auto">
        <a:xfrm>
          <a:off x="45720" y="335280"/>
          <a:ext cx="0" cy="1413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45720</xdr:colOff>
      <xdr:row>2</xdr:row>
      <xdr:rowOff>0</xdr:rowOff>
    </xdr:from>
    <xdr:to>
      <xdr:col>0</xdr:col>
      <xdr:colOff>47625</xdr:colOff>
      <xdr:row>2</xdr:row>
      <xdr:rowOff>149096</xdr:rowOff>
    </xdr:to>
    <xdr:sp macro="" textlink="">
      <xdr:nvSpPr>
        <xdr:cNvPr id="49" name="Rectangle 105">
          <a:extLst>
            <a:ext uri="{FF2B5EF4-FFF2-40B4-BE49-F238E27FC236}">
              <a16:creationId xmlns:a16="http://schemas.microsoft.com/office/drawing/2014/main" id="{3E1F7920-4F8F-401F-ACCA-AF79D52F9511}"/>
            </a:ext>
          </a:extLst>
        </xdr:cNvPr>
        <xdr:cNvSpPr>
          <a:spLocks noChangeArrowheads="1"/>
        </xdr:cNvSpPr>
      </xdr:nvSpPr>
      <xdr:spPr bwMode="auto">
        <a:xfrm>
          <a:off x="45720" y="335280"/>
          <a:ext cx="0" cy="1413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0</xdr:col>
      <xdr:colOff>45720</xdr:colOff>
      <xdr:row>2</xdr:row>
      <xdr:rowOff>9525</xdr:rowOff>
    </xdr:from>
    <xdr:ext cx="0" cy="144780"/>
    <xdr:sp macro="" textlink="">
      <xdr:nvSpPr>
        <xdr:cNvPr id="50" name="Rectangle 2">
          <a:extLst>
            <a:ext uri="{FF2B5EF4-FFF2-40B4-BE49-F238E27FC236}">
              <a16:creationId xmlns:a16="http://schemas.microsoft.com/office/drawing/2014/main" id="{FDAC526E-3B54-4BBF-946B-DCFE55126351}"/>
            </a:ext>
          </a:extLst>
        </xdr:cNvPr>
        <xdr:cNvSpPr>
          <a:spLocks noChangeArrowheads="1"/>
        </xdr:cNvSpPr>
      </xdr:nvSpPr>
      <xdr:spPr bwMode="auto">
        <a:xfrm>
          <a:off x="45720" y="344805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2</xdr:row>
      <xdr:rowOff>0</xdr:rowOff>
    </xdr:from>
    <xdr:ext cx="0" cy="144780"/>
    <xdr:sp macro="" textlink="">
      <xdr:nvSpPr>
        <xdr:cNvPr id="51" name="Rectangle 3">
          <a:extLst>
            <a:ext uri="{FF2B5EF4-FFF2-40B4-BE49-F238E27FC236}">
              <a16:creationId xmlns:a16="http://schemas.microsoft.com/office/drawing/2014/main" id="{5A595DE6-B691-4CB3-B078-A20469469059}"/>
            </a:ext>
          </a:extLst>
        </xdr:cNvPr>
        <xdr:cNvSpPr>
          <a:spLocks noChangeArrowheads="1"/>
        </xdr:cNvSpPr>
      </xdr:nvSpPr>
      <xdr:spPr bwMode="auto">
        <a:xfrm>
          <a:off x="45720" y="33528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2</xdr:row>
      <xdr:rowOff>0</xdr:rowOff>
    </xdr:from>
    <xdr:ext cx="0" cy="144780"/>
    <xdr:sp macro="" textlink="">
      <xdr:nvSpPr>
        <xdr:cNvPr id="52" name="Rectangle 4">
          <a:extLst>
            <a:ext uri="{FF2B5EF4-FFF2-40B4-BE49-F238E27FC236}">
              <a16:creationId xmlns:a16="http://schemas.microsoft.com/office/drawing/2014/main" id="{9FAB6116-1703-4394-847A-7E04CEF07D7A}"/>
            </a:ext>
          </a:extLst>
        </xdr:cNvPr>
        <xdr:cNvSpPr>
          <a:spLocks noChangeArrowheads="1"/>
        </xdr:cNvSpPr>
      </xdr:nvSpPr>
      <xdr:spPr bwMode="auto">
        <a:xfrm>
          <a:off x="45720" y="33528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2</xdr:row>
      <xdr:rowOff>0</xdr:rowOff>
    </xdr:from>
    <xdr:ext cx="0" cy="144780"/>
    <xdr:sp macro="" textlink="">
      <xdr:nvSpPr>
        <xdr:cNvPr id="53" name="Rectangle 5">
          <a:extLst>
            <a:ext uri="{FF2B5EF4-FFF2-40B4-BE49-F238E27FC236}">
              <a16:creationId xmlns:a16="http://schemas.microsoft.com/office/drawing/2014/main" id="{8D60EA6F-E723-4967-BA59-8C4661EC6E3F}"/>
            </a:ext>
          </a:extLst>
        </xdr:cNvPr>
        <xdr:cNvSpPr>
          <a:spLocks noChangeArrowheads="1"/>
        </xdr:cNvSpPr>
      </xdr:nvSpPr>
      <xdr:spPr bwMode="auto">
        <a:xfrm>
          <a:off x="45720" y="33528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2</xdr:row>
      <xdr:rowOff>0</xdr:rowOff>
    </xdr:from>
    <xdr:ext cx="0" cy="144780"/>
    <xdr:sp macro="" textlink="">
      <xdr:nvSpPr>
        <xdr:cNvPr id="54" name="Rectangle 6">
          <a:extLst>
            <a:ext uri="{FF2B5EF4-FFF2-40B4-BE49-F238E27FC236}">
              <a16:creationId xmlns:a16="http://schemas.microsoft.com/office/drawing/2014/main" id="{DCD2CF3E-B124-454C-9572-5DBCEFB26EC5}"/>
            </a:ext>
          </a:extLst>
        </xdr:cNvPr>
        <xdr:cNvSpPr>
          <a:spLocks noChangeArrowheads="1"/>
        </xdr:cNvSpPr>
      </xdr:nvSpPr>
      <xdr:spPr bwMode="auto">
        <a:xfrm>
          <a:off x="45720" y="33528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2</xdr:row>
      <xdr:rowOff>0</xdr:rowOff>
    </xdr:from>
    <xdr:ext cx="0" cy="144780"/>
    <xdr:sp macro="" textlink="">
      <xdr:nvSpPr>
        <xdr:cNvPr id="55" name="Rectangle 7">
          <a:extLst>
            <a:ext uri="{FF2B5EF4-FFF2-40B4-BE49-F238E27FC236}">
              <a16:creationId xmlns:a16="http://schemas.microsoft.com/office/drawing/2014/main" id="{E3B839B8-06AC-4B57-AC31-2588FBA312BC}"/>
            </a:ext>
          </a:extLst>
        </xdr:cNvPr>
        <xdr:cNvSpPr>
          <a:spLocks noChangeArrowheads="1"/>
        </xdr:cNvSpPr>
      </xdr:nvSpPr>
      <xdr:spPr bwMode="auto">
        <a:xfrm>
          <a:off x="45720" y="33528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2</xdr:row>
      <xdr:rowOff>0</xdr:rowOff>
    </xdr:from>
    <xdr:ext cx="0" cy="144780"/>
    <xdr:sp macro="" textlink="">
      <xdr:nvSpPr>
        <xdr:cNvPr id="56" name="Rectangle 8">
          <a:extLst>
            <a:ext uri="{FF2B5EF4-FFF2-40B4-BE49-F238E27FC236}">
              <a16:creationId xmlns:a16="http://schemas.microsoft.com/office/drawing/2014/main" id="{EF2C084D-CB10-4056-ABCF-9D3B7BE28424}"/>
            </a:ext>
          </a:extLst>
        </xdr:cNvPr>
        <xdr:cNvSpPr>
          <a:spLocks noChangeArrowheads="1"/>
        </xdr:cNvSpPr>
      </xdr:nvSpPr>
      <xdr:spPr bwMode="auto">
        <a:xfrm>
          <a:off x="45720" y="33528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2</xdr:row>
      <xdr:rowOff>0</xdr:rowOff>
    </xdr:from>
    <xdr:ext cx="0" cy="144780"/>
    <xdr:sp macro="" textlink="">
      <xdr:nvSpPr>
        <xdr:cNvPr id="57" name="Rectangle 9">
          <a:extLst>
            <a:ext uri="{FF2B5EF4-FFF2-40B4-BE49-F238E27FC236}">
              <a16:creationId xmlns:a16="http://schemas.microsoft.com/office/drawing/2014/main" id="{AA75A030-3EC9-4CF9-945B-F6EAAB180EAE}"/>
            </a:ext>
          </a:extLst>
        </xdr:cNvPr>
        <xdr:cNvSpPr>
          <a:spLocks noChangeArrowheads="1"/>
        </xdr:cNvSpPr>
      </xdr:nvSpPr>
      <xdr:spPr bwMode="auto">
        <a:xfrm>
          <a:off x="45720" y="33528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2</xdr:row>
      <xdr:rowOff>0</xdr:rowOff>
    </xdr:from>
    <xdr:ext cx="0" cy="144780"/>
    <xdr:sp macro="" textlink="">
      <xdr:nvSpPr>
        <xdr:cNvPr id="58" name="Rectangle 18">
          <a:extLst>
            <a:ext uri="{FF2B5EF4-FFF2-40B4-BE49-F238E27FC236}">
              <a16:creationId xmlns:a16="http://schemas.microsoft.com/office/drawing/2014/main" id="{1AEB6D62-ADF7-4F1B-B7F4-754A782910F6}"/>
            </a:ext>
          </a:extLst>
        </xdr:cNvPr>
        <xdr:cNvSpPr>
          <a:spLocks noChangeArrowheads="1"/>
        </xdr:cNvSpPr>
      </xdr:nvSpPr>
      <xdr:spPr bwMode="auto">
        <a:xfrm>
          <a:off x="45720" y="33528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2</xdr:row>
      <xdr:rowOff>0</xdr:rowOff>
    </xdr:from>
    <xdr:ext cx="0" cy="144780"/>
    <xdr:sp macro="" textlink="">
      <xdr:nvSpPr>
        <xdr:cNvPr id="59" name="Rectangle 19">
          <a:extLst>
            <a:ext uri="{FF2B5EF4-FFF2-40B4-BE49-F238E27FC236}">
              <a16:creationId xmlns:a16="http://schemas.microsoft.com/office/drawing/2014/main" id="{E31F3D86-5311-49E5-A914-5252D27D019F}"/>
            </a:ext>
          </a:extLst>
        </xdr:cNvPr>
        <xdr:cNvSpPr>
          <a:spLocks noChangeArrowheads="1"/>
        </xdr:cNvSpPr>
      </xdr:nvSpPr>
      <xdr:spPr bwMode="auto">
        <a:xfrm>
          <a:off x="45720" y="33528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2</xdr:row>
      <xdr:rowOff>0</xdr:rowOff>
    </xdr:from>
    <xdr:ext cx="0" cy="144780"/>
    <xdr:sp macro="" textlink="">
      <xdr:nvSpPr>
        <xdr:cNvPr id="60" name="Rectangle 20">
          <a:extLst>
            <a:ext uri="{FF2B5EF4-FFF2-40B4-BE49-F238E27FC236}">
              <a16:creationId xmlns:a16="http://schemas.microsoft.com/office/drawing/2014/main" id="{7164A420-BB9C-40C1-BFF2-1A4FA067079F}"/>
            </a:ext>
          </a:extLst>
        </xdr:cNvPr>
        <xdr:cNvSpPr>
          <a:spLocks noChangeArrowheads="1"/>
        </xdr:cNvSpPr>
      </xdr:nvSpPr>
      <xdr:spPr bwMode="auto">
        <a:xfrm>
          <a:off x="45720" y="33528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2</xdr:row>
      <xdr:rowOff>0</xdr:rowOff>
    </xdr:from>
    <xdr:ext cx="0" cy="144780"/>
    <xdr:sp macro="" textlink="">
      <xdr:nvSpPr>
        <xdr:cNvPr id="61" name="Rectangle 21">
          <a:extLst>
            <a:ext uri="{FF2B5EF4-FFF2-40B4-BE49-F238E27FC236}">
              <a16:creationId xmlns:a16="http://schemas.microsoft.com/office/drawing/2014/main" id="{7BF201EA-13A3-4A12-ACF5-29F20EB64D62}"/>
            </a:ext>
          </a:extLst>
        </xdr:cNvPr>
        <xdr:cNvSpPr>
          <a:spLocks noChangeArrowheads="1"/>
        </xdr:cNvSpPr>
      </xdr:nvSpPr>
      <xdr:spPr bwMode="auto">
        <a:xfrm>
          <a:off x="45720" y="33528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2</xdr:row>
      <xdr:rowOff>0</xdr:rowOff>
    </xdr:from>
    <xdr:ext cx="0" cy="144780"/>
    <xdr:sp macro="" textlink="">
      <xdr:nvSpPr>
        <xdr:cNvPr id="62" name="Rectangle 22">
          <a:extLst>
            <a:ext uri="{FF2B5EF4-FFF2-40B4-BE49-F238E27FC236}">
              <a16:creationId xmlns:a16="http://schemas.microsoft.com/office/drawing/2014/main" id="{BA663195-0958-4C8A-A45B-79612C738058}"/>
            </a:ext>
          </a:extLst>
        </xdr:cNvPr>
        <xdr:cNvSpPr>
          <a:spLocks noChangeArrowheads="1"/>
        </xdr:cNvSpPr>
      </xdr:nvSpPr>
      <xdr:spPr bwMode="auto">
        <a:xfrm>
          <a:off x="45720" y="33528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2</xdr:row>
      <xdr:rowOff>0</xdr:rowOff>
    </xdr:from>
    <xdr:ext cx="0" cy="144780"/>
    <xdr:sp macro="" textlink="">
      <xdr:nvSpPr>
        <xdr:cNvPr id="63" name="Rectangle 23">
          <a:extLst>
            <a:ext uri="{FF2B5EF4-FFF2-40B4-BE49-F238E27FC236}">
              <a16:creationId xmlns:a16="http://schemas.microsoft.com/office/drawing/2014/main" id="{6E8E5AB2-6926-4166-961B-BEA0F8B251C1}"/>
            </a:ext>
          </a:extLst>
        </xdr:cNvPr>
        <xdr:cNvSpPr>
          <a:spLocks noChangeArrowheads="1"/>
        </xdr:cNvSpPr>
      </xdr:nvSpPr>
      <xdr:spPr bwMode="auto">
        <a:xfrm>
          <a:off x="45720" y="33528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2</xdr:row>
      <xdr:rowOff>0</xdr:rowOff>
    </xdr:from>
    <xdr:ext cx="0" cy="144780"/>
    <xdr:sp macro="" textlink="">
      <xdr:nvSpPr>
        <xdr:cNvPr id="64" name="Rectangle 24">
          <a:extLst>
            <a:ext uri="{FF2B5EF4-FFF2-40B4-BE49-F238E27FC236}">
              <a16:creationId xmlns:a16="http://schemas.microsoft.com/office/drawing/2014/main" id="{085D23FE-FEA8-48AD-9B35-2D4F404E3405}"/>
            </a:ext>
          </a:extLst>
        </xdr:cNvPr>
        <xdr:cNvSpPr>
          <a:spLocks noChangeArrowheads="1"/>
        </xdr:cNvSpPr>
      </xdr:nvSpPr>
      <xdr:spPr bwMode="auto">
        <a:xfrm>
          <a:off x="45720" y="33528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2</xdr:row>
      <xdr:rowOff>0</xdr:rowOff>
    </xdr:from>
    <xdr:ext cx="0" cy="144780"/>
    <xdr:sp macro="" textlink="">
      <xdr:nvSpPr>
        <xdr:cNvPr id="65" name="Rectangle 25">
          <a:extLst>
            <a:ext uri="{FF2B5EF4-FFF2-40B4-BE49-F238E27FC236}">
              <a16:creationId xmlns:a16="http://schemas.microsoft.com/office/drawing/2014/main" id="{D7634365-9F33-40A8-BA49-B2FA336685C7}"/>
            </a:ext>
          </a:extLst>
        </xdr:cNvPr>
        <xdr:cNvSpPr>
          <a:spLocks noChangeArrowheads="1"/>
        </xdr:cNvSpPr>
      </xdr:nvSpPr>
      <xdr:spPr bwMode="auto">
        <a:xfrm>
          <a:off x="45720" y="33528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2</xdr:row>
      <xdr:rowOff>0</xdr:rowOff>
    </xdr:from>
    <xdr:ext cx="0" cy="144780"/>
    <xdr:sp macro="" textlink="">
      <xdr:nvSpPr>
        <xdr:cNvPr id="66" name="Rectangle 26">
          <a:extLst>
            <a:ext uri="{FF2B5EF4-FFF2-40B4-BE49-F238E27FC236}">
              <a16:creationId xmlns:a16="http://schemas.microsoft.com/office/drawing/2014/main" id="{DFEB2516-0E1A-4EBD-BBF6-061B8EB2E9E1}"/>
            </a:ext>
          </a:extLst>
        </xdr:cNvPr>
        <xdr:cNvSpPr>
          <a:spLocks noChangeArrowheads="1"/>
        </xdr:cNvSpPr>
      </xdr:nvSpPr>
      <xdr:spPr bwMode="auto">
        <a:xfrm>
          <a:off x="45720" y="33528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2</xdr:row>
      <xdr:rowOff>0</xdr:rowOff>
    </xdr:from>
    <xdr:ext cx="0" cy="144780"/>
    <xdr:sp macro="" textlink="">
      <xdr:nvSpPr>
        <xdr:cNvPr id="67" name="Rectangle 27">
          <a:extLst>
            <a:ext uri="{FF2B5EF4-FFF2-40B4-BE49-F238E27FC236}">
              <a16:creationId xmlns:a16="http://schemas.microsoft.com/office/drawing/2014/main" id="{AFA1B535-7F8E-49BC-AA8C-A1B9C3B12DC9}"/>
            </a:ext>
          </a:extLst>
        </xdr:cNvPr>
        <xdr:cNvSpPr>
          <a:spLocks noChangeArrowheads="1"/>
        </xdr:cNvSpPr>
      </xdr:nvSpPr>
      <xdr:spPr bwMode="auto">
        <a:xfrm>
          <a:off x="45720" y="33528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2</xdr:row>
      <xdr:rowOff>0</xdr:rowOff>
    </xdr:from>
    <xdr:ext cx="0" cy="144780"/>
    <xdr:sp macro="" textlink="">
      <xdr:nvSpPr>
        <xdr:cNvPr id="68" name="Rectangle 28">
          <a:extLst>
            <a:ext uri="{FF2B5EF4-FFF2-40B4-BE49-F238E27FC236}">
              <a16:creationId xmlns:a16="http://schemas.microsoft.com/office/drawing/2014/main" id="{37A52926-7522-4311-88A6-2010274C45A6}"/>
            </a:ext>
          </a:extLst>
        </xdr:cNvPr>
        <xdr:cNvSpPr>
          <a:spLocks noChangeArrowheads="1"/>
        </xdr:cNvSpPr>
      </xdr:nvSpPr>
      <xdr:spPr bwMode="auto">
        <a:xfrm>
          <a:off x="45720" y="33528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2</xdr:row>
      <xdr:rowOff>0</xdr:rowOff>
    </xdr:from>
    <xdr:ext cx="0" cy="144780"/>
    <xdr:sp macro="" textlink="">
      <xdr:nvSpPr>
        <xdr:cNvPr id="69" name="Rectangle 29">
          <a:extLst>
            <a:ext uri="{FF2B5EF4-FFF2-40B4-BE49-F238E27FC236}">
              <a16:creationId xmlns:a16="http://schemas.microsoft.com/office/drawing/2014/main" id="{8D91D426-320F-47D4-BD22-30E28FB3BC12}"/>
            </a:ext>
          </a:extLst>
        </xdr:cNvPr>
        <xdr:cNvSpPr>
          <a:spLocks noChangeArrowheads="1"/>
        </xdr:cNvSpPr>
      </xdr:nvSpPr>
      <xdr:spPr bwMode="auto">
        <a:xfrm>
          <a:off x="45720" y="33528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2</xdr:row>
      <xdr:rowOff>0</xdr:rowOff>
    </xdr:from>
    <xdr:ext cx="0" cy="144780"/>
    <xdr:sp macro="" textlink="">
      <xdr:nvSpPr>
        <xdr:cNvPr id="70" name="Rectangle 30">
          <a:extLst>
            <a:ext uri="{FF2B5EF4-FFF2-40B4-BE49-F238E27FC236}">
              <a16:creationId xmlns:a16="http://schemas.microsoft.com/office/drawing/2014/main" id="{7FC84BF7-1AB7-4516-A5AC-9BF0D3F36D4B}"/>
            </a:ext>
          </a:extLst>
        </xdr:cNvPr>
        <xdr:cNvSpPr>
          <a:spLocks noChangeArrowheads="1"/>
        </xdr:cNvSpPr>
      </xdr:nvSpPr>
      <xdr:spPr bwMode="auto">
        <a:xfrm>
          <a:off x="45720" y="33528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2</xdr:row>
      <xdr:rowOff>0</xdr:rowOff>
    </xdr:from>
    <xdr:ext cx="0" cy="144780"/>
    <xdr:sp macro="" textlink="">
      <xdr:nvSpPr>
        <xdr:cNvPr id="71" name="Rectangle 31">
          <a:extLst>
            <a:ext uri="{FF2B5EF4-FFF2-40B4-BE49-F238E27FC236}">
              <a16:creationId xmlns:a16="http://schemas.microsoft.com/office/drawing/2014/main" id="{D634A3CC-D35F-495E-BA97-CE9220B8DEF8}"/>
            </a:ext>
          </a:extLst>
        </xdr:cNvPr>
        <xdr:cNvSpPr>
          <a:spLocks noChangeArrowheads="1"/>
        </xdr:cNvSpPr>
      </xdr:nvSpPr>
      <xdr:spPr bwMode="auto">
        <a:xfrm>
          <a:off x="45720" y="33528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2</xdr:row>
      <xdr:rowOff>0</xdr:rowOff>
    </xdr:from>
    <xdr:ext cx="0" cy="144780"/>
    <xdr:sp macro="" textlink="">
      <xdr:nvSpPr>
        <xdr:cNvPr id="72" name="Rectangle 32">
          <a:extLst>
            <a:ext uri="{FF2B5EF4-FFF2-40B4-BE49-F238E27FC236}">
              <a16:creationId xmlns:a16="http://schemas.microsoft.com/office/drawing/2014/main" id="{73E1BC06-80E8-4351-8A4A-FBD4E5B4F1B8}"/>
            </a:ext>
          </a:extLst>
        </xdr:cNvPr>
        <xdr:cNvSpPr>
          <a:spLocks noChangeArrowheads="1"/>
        </xdr:cNvSpPr>
      </xdr:nvSpPr>
      <xdr:spPr bwMode="auto">
        <a:xfrm>
          <a:off x="45720" y="33528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2</xdr:row>
      <xdr:rowOff>0</xdr:rowOff>
    </xdr:from>
    <xdr:ext cx="0" cy="144780"/>
    <xdr:sp macro="" textlink="">
      <xdr:nvSpPr>
        <xdr:cNvPr id="73" name="Rectangle 33">
          <a:extLst>
            <a:ext uri="{FF2B5EF4-FFF2-40B4-BE49-F238E27FC236}">
              <a16:creationId xmlns:a16="http://schemas.microsoft.com/office/drawing/2014/main" id="{8E33217F-30B6-4F3C-96D3-BD241A6DCA5C}"/>
            </a:ext>
          </a:extLst>
        </xdr:cNvPr>
        <xdr:cNvSpPr>
          <a:spLocks noChangeArrowheads="1"/>
        </xdr:cNvSpPr>
      </xdr:nvSpPr>
      <xdr:spPr bwMode="auto">
        <a:xfrm>
          <a:off x="45720" y="33528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2</xdr:row>
      <xdr:rowOff>0</xdr:rowOff>
    </xdr:from>
    <xdr:ext cx="0" cy="144780"/>
    <xdr:sp macro="" textlink="">
      <xdr:nvSpPr>
        <xdr:cNvPr id="74" name="Rectangle 34">
          <a:extLst>
            <a:ext uri="{FF2B5EF4-FFF2-40B4-BE49-F238E27FC236}">
              <a16:creationId xmlns:a16="http://schemas.microsoft.com/office/drawing/2014/main" id="{A25DF6D9-4447-4978-ABD3-12483A50EA46}"/>
            </a:ext>
          </a:extLst>
        </xdr:cNvPr>
        <xdr:cNvSpPr>
          <a:spLocks noChangeArrowheads="1"/>
        </xdr:cNvSpPr>
      </xdr:nvSpPr>
      <xdr:spPr bwMode="auto">
        <a:xfrm>
          <a:off x="45720" y="33528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2</xdr:row>
      <xdr:rowOff>0</xdr:rowOff>
    </xdr:from>
    <xdr:ext cx="0" cy="144780"/>
    <xdr:sp macro="" textlink="">
      <xdr:nvSpPr>
        <xdr:cNvPr id="75" name="Rectangle 35">
          <a:extLst>
            <a:ext uri="{FF2B5EF4-FFF2-40B4-BE49-F238E27FC236}">
              <a16:creationId xmlns:a16="http://schemas.microsoft.com/office/drawing/2014/main" id="{08D21AF1-C814-4528-8BDC-8508886195B9}"/>
            </a:ext>
          </a:extLst>
        </xdr:cNvPr>
        <xdr:cNvSpPr>
          <a:spLocks noChangeArrowheads="1"/>
        </xdr:cNvSpPr>
      </xdr:nvSpPr>
      <xdr:spPr bwMode="auto">
        <a:xfrm>
          <a:off x="45720" y="33528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2</xdr:row>
      <xdr:rowOff>0</xdr:rowOff>
    </xdr:from>
    <xdr:ext cx="0" cy="144780"/>
    <xdr:sp macro="" textlink="">
      <xdr:nvSpPr>
        <xdr:cNvPr id="76" name="Rectangle 36">
          <a:extLst>
            <a:ext uri="{FF2B5EF4-FFF2-40B4-BE49-F238E27FC236}">
              <a16:creationId xmlns:a16="http://schemas.microsoft.com/office/drawing/2014/main" id="{DD382003-37D1-4B7A-AF81-C6E5FFD0DF30}"/>
            </a:ext>
          </a:extLst>
        </xdr:cNvPr>
        <xdr:cNvSpPr>
          <a:spLocks noChangeArrowheads="1"/>
        </xdr:cNvSpPr>
      </xdr:nvSpPr>
      <xdr:spPr bwMode="auto">
        <a:xfrm>
          <a:off x="45720" y="33528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2</xdr:row>
      <xdr:rowOff>0</xdr:rowOff>
    </xdr:from>
    <xdr:ext cx="0" cy="144780"/>
    <xdr:sp macro="" textlink="">
      <xdr:nvSpPr>
        <xdr:cNvPr id="77" name="Rectangle 37">
          <a:extLst>
            <a:ext uri="{FF2B5EF4-FFF2-40B4-BE49-F238E27FC236}">
              <a16:creationId xmlns:a16="http://schemas.microsoft.com/office/drawing/2014/main" id="{EA272DF3-13AC-444E-B971-A2EC065D223E}"/>
            </a:ext>
          </a:extLst>
        </xdr:cNvPr>
        <xdr:cNvSpPr>
          <a:spLocks noChangeArrowheads="1"/>
        </xdr:cNvSpPr>
      </xdr:nvSpPr>
      <xdr:spPr bwMode="auto">
        <a:xfrm>
          <a:off x="45720" y="33528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2</xdr:row>
      <xdr:rowOff>0</xdr:rowOff>
    </xdr:from>
    <xdr:ext cx="0" cy="144780"/>
    <xdr:sp macro="" textlink="">
      <xdr:nvSpPr>
        <xdr:cNvPr id="78" name="Rectangle 38">
          <a:extLst>
            <a:ext uri="{FF2B5EF4-FFF2-40B4-BE49-F238E27FC236}">
              <a16:creationId xmlns:a16="http://schemas.microsoft.com/office/drawing/2014/main" id="{C1C94ABA-51E4-415F-B989-8730DEDA349F}"/>
            </a:ext>
          </a:extLst>
        </xdr:cNvPr>
        <xdr:cNvSpPr>
          <a:spLocks noChangeArrowheads="1"/>
        </xdr:cNvSpPr>
      </xdr:nvSpPr>
      <xdr:spPr bwMode="auto">
        <a:xfrm>
          <a:off x="45720" y="33528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2</xdr:row>
      <xdr:rowOff>0</xdr:rowOff>
    </xdr:from>
    <xdr:ext cx="0" cy="144780"/>
    <xdr:sp macro="" textlink="">
      <xdr:nvSpPr>
        <xdr:cNvPr id="79" name="Rectangle 39">
          <a:extLst>
            <a:ext uri="{FF2B5EF4-FFF2-40B4-BE49-F238E27FC236}">
              <a16:creationId xmlns:a16="http://schemas.microsoft.com/office/drawing/2014/main" id="{88618969-0D57-453F-ACBE-21C17C61A92C}"/>
            </a:ext>
          </a:extLst>
        </xdr:cNvPr>
        <xdr:cNvSpPr>
          <a:spLocks noChangeArrowheads="1"/>
        </xdr:cNvSpPr>
      </xdr:nvSpPr>
      <xdr:spPr bwMode="auto">
        <a:xfrm>
          <a:off x="45720" y="33528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2</xdr:row>
      <xdr:rowOff>0</xdr:rowOff>
    </xdr:from>
    <xdr:ext cx="0" cy="144780"/>
    <xdr:sp macro="" textlink="">
      <xdr:nvSpPr>
        <xdr:cNvPr id="80" name="Rectangle 40">
          <a:extLst>
            <a:ext uri="{FF2B5EF4-FFF2-40B4-BE49-F238E27FC236}">
              <a16:creationId xmlns:a16="http://schemas.microsoft.com/office/drawing/2014/main" id="{7ED810B5-86A7-4180-8B9A-0FEFB57DB2E3}"/>
            </a:ext>
          </a:extLst>
        </xdr:cNvPr>
        <xdr:cNvSpPr>
          <a:spLocks noChangeArrowheads="1"/>
        </xdr:cNvSpPr>
      </xdr:nvSpPr>
      <xdr:spPr bwMode="auto">
        <a:xfrm>
          <a:off x="45720" y="33528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2</xdr:row>
      <xdr:rowOff>0</xdr:rowOff>
    </xdr:from>
    <xdr:ext cx="0" cy="144780"/>
    <xdr:sp macro="" textlink="">
      <xdr:nvSpPr>
        <xdr:cNvPr id="81" name="Rectangle 41">
          <a:extLst>
            <a:ext uri="{FF2B5EF4-FFF2-40B4-BE49-F238E27FC236}">
              <a16:creationId xmlns:a16="http://schemas.microsoft.com/office/drawing/2014/main" id="{1A3089CB-B8A8-40CC-9B3D-7F2D301615D8}"/>
            </a:ext>
          </a:extLst>
        </xdr:cNvPr>
        <xdr:cNvSpPr>
          <a:spLocks noChangeArrowheads="1"/>
        </xdr:cNvSpPr>
      </xdr:nvSpPr>
      <xdr:spPr bwMode="auto">
        <a:xfrm>
          <a:off x="45720" y="33528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2</xdr:row>
      <xdr:rowOff>0</xdr:rowOff>
    </xdr:from>
    <xdr:ext cx="0" cy="144780"/>
    <xdr:sp macro="" textlink="">
      <xdr:nvSpPr>
        <xdr:cNvPr id="82" name="Rectangle 42">
          <a:extLst>
            <a:ext uri="{FF2B5EF4-FFF2-40B4-BE49-F238E27FC236}">
              <a16:creationId xmlns:a16="http://schemas.microsoft.com/office/drawing/2014/main" id="{6BADF091-FF29-4016-A0AE-156ABBF10422}"/>
            </a:ext>
          </a:extLst>
        </xdr:cNvPr>
        <xdr:cNvSpPr>
          <a:spLocks noChangeArrowheads="1"/>
        </xdr:cNvSpPr>
      </xdr:nvSpPr>
      <xdr:spPr bwMode="auto">
        <a:xfrm>
          <a:off x="45720" y="33528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2</xdr:row>
      <xdr:rowOff>0</xdr:rowOff>
    </xdr:from>
    <xdr:ext cx="0" cy="144780"/>
    <xdr:sp macro="" textlink="">
      <xdr:nvSpPr>
        <xdr:cNvPr id="83" name="Rectangle 43">
          <a:extLst>
            <a:ext uri="{FF2B5EF4-FFF2-40B4-BE49-F238E27FC236}">
              <a16:creationId xmlns:a16="http://schemas.microsoft.com/office/drawing/2014/main" id="{13ABB1C0-2A3E-4534-921D-92AAED76613D}"/>
            </a:ext>
          </a:extLst>
        </xdr:cNvPr>
        <xdr:cNvSpPr>
          <a:spLocks noChangeArrowheads="1"/>
        </xdr:cNvSpPr>
      </xdr:nvSpPr>
      <xdr:spPr bwMode="auto">
        <a:xfrm>
          <a:off x="45720" y="33528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2</xdr:row>
      <xdr:rowOff>0</xdr:rowOff>
    </xdr:from>
    <xdr:ext cx="0" cy="144780"/>
    <xdr:sp macro="" textlink="">
      <xdr:nvSpPr>
        <xdr:cNvPr id="84" name="Rectangle 44">
          <a:extLst>
            <a:ext uri="{FF2B5EF4-FFF2-40B4-BE49-F238E27FC236}">
              <a16:creationId xmlns:a16="http://schemas.microsoft.com/office/drawing/2014/main" id="{C8107699-9714-4519-9626-D9A74168D889}"/>
            </a:ext>
          </a:extLst>
        </xdr:cNvPr>
        <xdr:cNvSpPr>
          <a:spLocks noChangeArrowheads="1"/>
        </xdr:cNvSpPr>
      </xdr:nvSpPr>
      <xdr:spPr bwMode="auto">
        <a:xfrm>
          <a:off x="45720" y="33528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2</xdr:row>
      <xdr:rowOff>0</xdr:rowOff>
    </xdr:from>
    <xdr:ext cx="0" cy="144780"/>
    <xdr:sp macro="" textlink="">
      <xdr:nvSpPr>
        <xdr:cNvPr id="85" name="Rectangle 45">
          <a:extLst>
            <a:ext uri="{FF2B5EF4-FFF2-40B4-BE49-F238E27FC236}">
              <a16:creationId xmlns:a16="http://schemas.microsoft.com/office/drawing/2014/main" id="{0ED198FD-7DDE-4E74-B4A3-3C1E0E70ACC3}"/>
            </a:ext>
          </a:extLst>
        </xdr:cNvPr>
        <xdr:cNvSpPr>
          <a:spLocks noChangeArrowheads="1"/>
        </xdr:cNvSpPr>
      </xdr:nvSpPr>
      <xdr:spPr bwMode="auto">
        <a:xfrm>
          <a:off x="45720" y="33528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2</xdr:row>
      <xdr:rowOff>0</xdr:rowOff>
    </xdr:from>
    <xdr:ext cx="0" cy="144780"/>
    <xdr:sp macro="" textlink="">
      <xdr:nvSpPr>
        <xdr:cNvPr id="86" name="Rectangle 46">
          <a:extLst>
            <a:ext uri="{FF2B5EF4-FFF2-40B4-BE49-F238E27FC236}">
              <a16:creationId xmlns:a16="http://schemas.microsoft.com/office/drawing/2014/main" id="{5E019E0A-05C1-4374-A6C2-942760392079}"/>
            </a:ext>
          </a:extLst>
        </xdr:cNvPr>
        <xdr:cNvSpPr>
          <a:spLocks noChangeArrowheads="1"/>
        </xdr:cNvSpPr>
      </xdr:nvSpPr>
      <xdr:spPr bwMode="auto">
        <a:xfrm>
          <a:off x="45720" y="33528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2</xdr:row>
      <xdr:rowOff>0</xdr:rowOff>
    </xdr:from>
    <xdr:ext cx="0" cy="144780"/>
    <xdr:sp macro="" textlink="">
      <xdr:nvSpPr>
        <xdr:cNvPr id="87" name="Rectangle 47">
          <a:extLst>
            <a:ext uri="{FF2B5EF4-FFF2-40B4-BE49-F238E27FC236}">
              <a16:creationId xmlns:a16="http://schemas.microsoft.com/office/drawing/2014/main" id="{20052E02-E463-42AE-A4F7-07F07EF069A6}"/>
            </a:ext>
          </a:extLst>
        </xdr:cNvPr>
        <xdr:cNvSpPr>
          <a:spLocks noChangeArrowheads="1"/>
        </xdr:cNvSpPr>
      </xdr:nvSpPr>
      <xdr:spPr bwMode="auto">
        <a:xfrm>
          <a:off x="45720" y="33528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2</xdr:row>
      <xdr:rowOff>0</xdr:rowOff>
    </xdr:from>
    <xdr:ext cx="0" cy="144780"/>
    <xdr:sp macro="" textlink="">
      <xdr:nvSpPr>
        <xdr:cNvPr id="88" name="Rectangle 48">
          <a:extLst>
            <a:ext uri="{FF2B5EF4-FFF2-40B4-BE49-F238E27FC236}">
              <a16:creationId xmlns:a16="http://schemas.microsoft.com/office/drawing/2014/main" id="{7A882C92-4865-4436-9F5E-968EFE9474D5}"/>
            </a:ext>
          </a:extLst>
        </xdr:cNvPr>
        <xdr:cNvSpPr>
          <a:spLocks noChangeArrowheads="1"/>
        </xdr:cNvSpPr>
      </xdr:nvSpPr>
      <xdr:spPr bwMode="auto">
        <a:xfrm>
          <a:off x="45720" y="33528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2</xdr:row>
      <xdr:rowOff>0</xdr:rowOff>
    </xdr:from>
    <xdr:ext cx="0" cy="144780"/>
    <xdr:sp macro="" textlink="">
      <xdr:nvSpPr>
        <xdr:cNvPr id="89" name="Rectangle 49">
          <a:extLst>
            <a:ext uri="{FF2B5EF4-FFF2-40B4-BE49-F238E27FC236}">
              <a16:creationId xmlns:a16="http://schemas.microsoft.com/office/drawing/2014/main" id="{F9F3935E-8184-48E8-B986-89DA9AB8871C}"/>
            </a:ext>
          </a:extLst>
        </xdr:cNvPr>
        <xdr:cNvSpPr>
          <a:spLocks noChangeArrowheads="1"/>
        </xdr:cNvSpPr>
      </xdr:nvSpPr>
      <xdr:spPr bwMode="auto">
        <a:xfrm>
          <a:off x="45720" y="33528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0</xdr:col>
      <xdr:colOff>45720</xdr:colOff>
      <xdr:row>3</xdr:row>
      <xdr:rowOff>0</xdr:rowOff>
    </xdr:from>
    <xdr:to>
      <xdr:col>0</xdr:col>
      <xdr:colOff>47625</xdr:colOff>
      <xdr:row>3</xdr:row>
      <xdr:rowOff>148673</xdr:rowOff>
    </xdr:to>
    <xdr:sp macro="" textlink="">
      <xdr:nvSpPr>
        <xdr:cNvPr id="90" name="Rectangle 56">
          <a:extLst>
            <a:ext uri="{FF2B5EF4-FFF2-40B4-BE49-F238E27FC236}">
              <a16:creationId xmlns:a16="http://schemas.microsoft.com/office/drawing/2014/main" id="{844E3DE6-5469-4E01-AE8F-A574A6F79BD4}"/>
            </a:ext>
          </a:extLst>
        </xdr:cNvPr>
        <xdr:cNvSpPr>
          <a:spLocks noChangeArrowheads="1"/>
        </xdr:cNvSpPr>
      </xdr:nvSpPr>
      <xdr:spPr bwMode="auto">
        <a:xfrm>
          <a:off x="45720" y="472440"/>
          <a:ext cx="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45720</xdr:colOff>
      <xdr:row>3</xdr:row>
      <xdr:rowOff>0</xdr:rowOff>
    </xdr:from>
    <xdr:to>
      <xdr:col>0</xdr:col>
      <xdr:colOff>47625</xdr:colOff>
      <xdr:row>3</xdr:row>
      <xdr:rowOff>148673</xdr:rowOff>
    </xdr:to>
    <xdr:sp macro="" textlink="">
      <xdr:nvSpPr>
        <xdr:cNvPr id="91" name="Rectangle 57">
          <a:extLst>
            <a:ext uri="{FF2B5EF4-FFF2-40B4-BE49-F238E27FC236}">
              <a16:creationId xmlns:a16="http://schemas.microsoft.com/office/drawing/2014/main" id="{634407DA-3553-4B60-A4E6-BCF36F7743A1}"/>
            </a:ext>
          </a:extLst>
        </xdr:cNvPr>
        <xdr:cNvSpPr>
          <a:spLocks noChangeArrowheads="1"/>
        </xdr:cNvSpPr>
      </xdr:nvSpPr>
      <xdr:spPr bwMode="auto">
        <a:xfrm>
          <a:off x="45720" y="472440"/>
          <a:ext cx="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45720</xdr:colOff>
      <xdr:row>3</xdr:row>
      <xdr:rowOff>0</xdr:rowOff>
    </xdr:from>
    <xdr:to>
      <xdr:col>0</xdr:col>
      <xdr:colOff>47625</xdr:colOff>
      <xdr:row>3</xdr:row>
      <xdr:rowOff>148673</xdr:rowOff>
    </xdr:to>
    <xdr:sp macro="" textlink="">
      <xdr:nvSpPr>
        <xdr:cNvPr id="92" name="Rectangle 58">
          <a:extLst>
            <a:ext uri="{FF2B5EF4-FFF2-40B4-BE49-F238E27FC236}">
              <a16:creationId xmlns:a16="http://schemas.microsoft.com/office/drawing/2014/main" id="{1D203AF3-DE29-4A4C-8538-7E7B0A601FFE}"/>
            </a:ext>
          </a:extLst>
        </xdr:cNvPr>
        <xdr:cNvSpPr>
          <a:spLocks noChangeArrowheads="1"/>
        </xdr:cNvSpPr>
      </xdr:nvSpPr>
      <xdr:spPr bwMode="auto">
        <a:xfrm>
          <a:off x="45720" y="472440"/>
          <a:ext cx="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45720</xdr:colOff>
      <xdr:row>3</xdr:row>
      <xdr:rowOff>0</xdr:rowOff>
    </xdr:from>
    <xdr:to>
      <xdr:col>0</xdr:col>
      <xdr:colOff>47625</xdr:colOff>
      <xdr:row>3</xdr:row>
      <xdr:rowOff>148673</xdr:rowOff>
    </xdr:to>
    <xdr:sp macro="" textlink="">
      <xdr:nvSpPr>
        <xdr:cNvPr id="93" name="Rectangle 59">
          <a:extLst>
            <a:ext uri="{FF2B5EF4-FFF2-40B4-BE49-F238E27FC236}">
              <a16:creationId xmlns:a16="http://schemas.microsoft.com/office/drawing/2014/main" id="{BF934471-BE28-49D5-804B-0056621CEAC4}"/>
            </a:ext>
          </a:extLst>
        </xdr:cNvPr>
        <xdr:cNvSpPr>
          <a:spLocks noChangeArrowheads="1"/>
        </xdr:cNvSpPr>
      </xdr:nvSpPr>
      <xdr:spPr bwMode="auto">
        <a:xfrm>
          <a:off x="45720" y="472440"/>
          <a:ext cx="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45720</xdr:colOff>
      <xdr:row>3</xdr:row>
      <xdr:rowOff>0</xdr:rowOff>
    </xdr:from>
    <xdr:to>
      <xdr:col>0</xdr:col>
      <xdr:colOff>47625</xdr:colOff>
      <xdr:row>3</xdr:row>
      <xdr:rowOff>148673</xdr:rowOff>
    </xdr:to>
    <xdr:sp macro="" textlink="">
      <xdr:nvSpPr>
        <xdr:cNvPr id="94" name="Rectangle 60">
          <a:extLst>
            <a:ext uri="{FF2B5EF4-FFF2-40B4-BE49-F238E27FC236}">
              <a16:creationId xmlns:a16="http://schemas.microsoft.com/office/drawing/2014/main" id="{970699EB-BFF5-4D96-8E29-66D0980E020B}"/>
            </a:ext>
          </a:extLst>
        </xdr:cNvPr>
        <xdr:cNvSpPr>
          <a:spLocks noChangeArrowheads="1"/>
        </xdr:cNvSpPr>
      </xdr:nvSpPr>
      <xdr:spPr bwMode="auto">
        <a:xfrm>
          <a:off x="45720" y="472440"/>
          <a:ext cx="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45720</xdr:colOff>
      <xdr:row>3</xdr:row>
      <xdr:rowOff>0</xdr:rowOff>
    </xdr:from>
    <xdr:to>
      <xdr:col>0</xdr:col>
      <xdr:colOff>47625</xdr:colOff>
      <xdr:row>3</xdr:row>
      <xdr:rowOff>148673</xdr:rowOff>
    </xdr:to>
    <xdr:sp macro="" textlink="">
      <xdr:nvSpPr>
        <xdr:cNvPr id="95" name="Rectangle 61">
          <a:extLst>
            <a:ext uri="{FF2B5EF4-FFF2-40B4-BE49-F238E27FC236}">
              <a16:creationId xmlns:a16="http://schemas.microsoft.com/office/drawing/2014/main" id="{299442C0-64EA-4FF9-932B-3AD15147A832}"/>
            </a:ext>
          </a:extLst>
        </xdr:cNvPr>
        <xdr:cNvSpPr>
          <a:spLocks noChangeArrowheads="1"/>
        </xdr:cNvSpPr>
      </xdr:nvSpPr>
      <xdr:spPr bwMode="auto">
        <a:xfrm>
          <a:off x="45720" y="472440"/>
          <a:ext cx="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45720</xdr:colOff>
      <xdr:row>3</xdr:row>
      <xdr:rowOff>0</xdr:rowOff>
    </xdr:from>
    <xdr:to>
      <xdr:col>0</xdr:col>
      <xdr:colOff>47625</xdr:colOff>
      <xdr:row>3</xdr:row>
      <xdr:rowOff>148673</xdr:rowOff>
    </xdr:to>
    <xdr:sp macro="" textlink="">
      <xdr:nvSpPr>
        <xdr:cNvPr id="96" name="Rectangle 62">
          <a:extLst>
            <a:ext uri="{FF2B5EF4-FFF2-40B4-BE49-F238E27FC236}">
              <a16:creationId xmlns:a16="http://schemas.microsoft.com/office/drawing/2014/main" id="{7AE4933E-5D57-4C4B-93E0-3C19C47EF514}"/>
            </a:ext>
          </a:extLst>
        </xdr:cNvPr>
        <xdr:cNvSpPr>
          <a:spLocks noChangeArrowheads="1"/>
        </xdr:cNvSpPr>
      </xdr:nvSpPr>
      <xdr:spPr bwMode="auto">
        <a:xfrm>
          <a:off x="45720" y="472440"/>
          <a:ext cx="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45720</xdr:colOff>
      <xdr:row>3</xdr:row>
      <xdr:rowOff>0</xdr:rowOff>
    </xdr:from>
    <xdr:to>
      <xdr:col>0</xdr:col>
      <xdr:colOff>47625</xdr:colOff>
      <xdr:row>3</xdr:row>
      <xdr:rowOff>148673</xdr:rowOff>
    </xdr:to>
    <xdr:sp macro="" textlink="">
      <xdr:nvSpPr>
        <xdr:cNvPr id="97" name="Rectangle 63">
          <a:extLst>
            <a:ext uri="{FF2B5EF4-FFF2-40B4-BE49-F238E27FC236}">
              <a16:creationId xmlns:a16="http://schemas.microsoft.com/office/drawing/2014/main" id="{5112F309-0711-4605-9431-982B971C4D87}"/>
            </a:ext>
          </a:extLst>
        </xdr:cNvPr>
        <xdr:cNvSpPr>
          <a:spLocks noChangeArrowheads="1"/>
        </xdr:cNvSpPr>
      </xdr:nvSpPr>
      <xdr:spPr bwMode="auto">
        <a:xfrm>
          <a:off x="45720" y="472440"/>
          <a:ext cx="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45720</xdr:colOff>
      <xdr:row>2</xdr:row>
      <xdr:rowOff>0</xdr:rowOff>
    </xdr:from>
    <xdr:to>
      <xdr:col>0</xdr:col>
      <xdr:colOff>47625</xdr:colOff>
      <xdr:row>2</xdr:row>
      <xdr:rowOff>148673</xdr:rowOff>
    </xdr:to>
    <xdr:sp macro="" textlink="">
      <xdr:nvSpPr>
        <xdr:cNvPr id="98" name="Rectangle 98">
          <a:extLst>
            <a:ext uri="{FF2B5EF4-FFF2-40B4-BE49-F238E27FC236}">
              <a16:creationId xmlns:a16="http://schemas.microsoft.com/office/drawing/2014/main" id="{B50B5835-D3CA-4344-9C2A-8831DCCDAFE4}"/>
            </a:ext>
          </a:extLst>
        </xdr:cNvPr>
        <xdr:cNvSpPr>
          <a:spLocks noChangeArrowheads="1"/>
        </xdr:cNvSpPr>
      </xdr:nvSpPr>
      <xdr:spPr bwMode="auto">
        <a:xfrm>
          <a:off x="45720" y="335280"/>
          <a:ext cx="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45720</xdr:colOff>
      <xdr:row>2</xdr:row>
      <xdr:rowOff>0</xdr:rowOff>
    </xdr:from>
    <xdr:to>
      <xdr:col>0</xdr:col>
      <xdr:colOff>47625</xdr:colOff>
      <xdr:row>2</xdr:row>
      <xdr:rowOff>148673</xdr:rowOff>
    </xdr:to>
    <xdr:sp macro="" textlink="">
      <xdr:nvSpPr>
        <xdr:cNvPr id="99" name="Rectangle 99">
          <a:extLst>
            <a:ext uri="{FF2B5EF4-FFF2-40B4-BE49-F238E27FC236}">
              <a16:creationId xmlns:a16="http://schemas.microsoft.com/office/drawing/2014/main" id="{D45C6ED8-3EF6-45C5-B4DB-FD160012FDBB}"/>
            </a:ext>
          </a:extLst>
        </xdr:cNvPr>
        <xdr:cNvSpPr>
          <a:spLocks noChangeArrowheads="1"/>
        </xdr:cNvSpPr>
      </xdr:nvSpPr>
      <xdr:spPr bwMode="auto">
        <a:xfrm>
          <a:off x="45720" y="335280"/>
          <a:ext cx="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45720</xdr:colOff>
      <xdr:row>2</xdr:row>
      <xdr:rowOff>0</xdr:rowOff>
    </xdr:from>
    <xdr:to>
      <xdr:col>0</xdr:col>
      <xdr:colOff>47625</xdr:colOff>
      <xdr:row>2</xdr:row>
      <xdr:rowOff>148673</xdr:rowOff>
    </xdr:to>
    <xdr:sp macro="" textlink="">
      <xdr:nvSpPr>
        <xdr:cNvPr id="100" name="Rectangle 100">
          <a:extLst>
            <a:ext uri="{FF2B5EF4-FFF2-40B4-BE49-F238E27FC236}">
              <a16:creationId xmlns:a16="http://schemas.microsoft.com/office/drawing/2014/main" id="{ED552AE9-BCD2-44AC-9F24-D89B3E6F4334}"/>
            </a:ext>
          </a:extLst>
        </xdr:cNvPr>
        <xdr:cNvSpPr>
          <a:spLocks noChangeArrowheads="1"/>
        </xdr:cNvSpPr>
      </xdr:nvSpPr>
      <xdr:spPr bwMode="auto">
        <a:xfrm>
          <a:off x="45720" y="335280"/>
          <a:ext cx="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45720</xdr:colOff>
      <xdr:row>2</xdr:row>
      <xdr:rowOff>0</xdr:rowOff>
    </xdr:from>
    <xdr:to>
      <xdr:col>0</xdr:col>
      <xdr:colOff>47625</xdr:colOff>
      <xdr:row>2</xdr:row>
      <xdr:rowOff>148673</xdr:rowOff>
    </xdr:to>
    <xdr:sp macro="" textlink="">
      <xdr:nvSpPr>
        <xdr:cNvPr id="101" name="Rectangle 101">
          <a:extLst>
            <a:ext uri="{FF2B5EF4-FFF2-40B4-BE49-F238E27FC236}">
              <a16:creationId xmlns:a16="http://schemas.microsoft.com/office/drawing/2014/main" id="{BF43EF3A-374A-471D-835D-EA8245A54AB7}"/>
            </a:ext>
          </a:extLst>
        </xdr:cNvPr>
        <xdr:cNvSpPr>
          <a:spLocks noChangeArrowheads="1"/>
        </xdr:cNvSpPr>
      </xdr:nvSpPr>
      <xdr:spPr bwMode="auto">
        <a:xfrm>
          <a:off x="45720" y="335280"/>
          <a:ext cx="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45720</xdr:colOff>
      <xdr:row>2</xdr:row>
      <xdr:rowOff>0</xdr:rowOff>
    </xdr:from>
    <xdr:to>
      <xdr:col>0</xdr:col>
      <xdr:colOff>47625</xdr:colOff>
      <xdr:row>2</xdr:row>
      <xdr:rowOff>148673</xdr:rowOff>
    </xdr:to>
    <xdr:sp macro="" textlink="">
      <xdr:nvSpPr>
        <xdr:cNvPr id="102" name="Rectangle 102">
          <a:extLst>
            <a:ext uri="{FF2B5EF4-FFF2-40B4-BE49-F238E27FC236}">
              <a16:creationId xmlns:a16="http://schemas.microsoft.com/office/drawing/2014/main" id="{82C5CCA0-DE9F-4D89-8A66-5F28BAE39C87}"/>
            </a:ext>
          </a:extLst>
        </xdr:cNvPr>
        <xdr:cNvSpPr>
          <a:spLocks noChangeArrowheads="1"/>
        </xdr:cNvSpPr>
      </xdr:nvSpPr>
      <xdr:spPr bwMode="auto">
        <a:xfrm>
          <a:off x="45720" y="335280"/>
          <a:ext cx="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45720</xdr:colOff>
      <xdr:row>2</xdr:row>
      <xdr:rowOff>0</xdr:rowOff>
    </xdr:from>
    <xdr:to>
      <xdr:col>0</xdr:col>
      <xdr:colOff>47625</xdr:colOff>
      <xdr:row>2</xdr:row>
      <xdr:rowOff>148673</xdr:rowOff>
    </xdr:to>
    <xdr:sp macro="" textlink="">
      <xdr:nvSpPr>
        <xdr:cNvPr id="103" name="Rectangle 103">
          <a:extLst>
            <a:ext uri="{FF2B5EF4-FFF2-40B4-BE49-F238E27FC236}">
              <a16:creationId xmlns:a16="http://schemas.microsoft.com/office/drawing/2014/main" id="{66757729-9AB3-4B6F-A51A-29B6FC2B2624}"/>
            </a:ext>
          </a:extLst>
        </xdr:cNvPr>
        <xdr:cNvSpPr>
          <a:spLocks noChangeArrowheads="1"/>
        </xdr:cNvSpPr>
      </xdr:nvSpPr>
      <xdr:spPr bwMode="auto">
        <a:xfrm>
          <a:off x="45720" y="335280"/>
          <a:ext cx="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217999</xdr:colOff>
      <xdr:row>23</xdr:row>
      <xdr:rowOff>119269</xdr:rowOff>
    </xdr:from>
    <xdr:to>
      <xdr:col>6</xdr:col>
      <xdr:colOff>225619</xdr:colOff>
      <xdr:row>25</xdr:row>
      <xdr:rowOff>109827</xdr:rowOff>
    </xdr:to>
    <xdr:sp macro="" textlink="">
      <xdr:nvSpPr>
        <xdr:cNvPr id="104" name="Rectangle 104">
          <a:extLst>
            <a:ext uri="{FF2B5EF4-FFF2-40B4-BE49-F238E27FC236}">
              <a16:creationId xmlns:a16="http://schemas.microsoft.com/office/drawing/2014/main" id="{4C91B9EA-8DC8-49E6-9EA2-8AB1F14A4103}"/>
            </a:ext>
          </a:extLst>
        </xdr:cNvPr>
        <xdr:cNvSpPr>
          <a:spLocks noChangeArrowheads="1"/>
        </xdr:cNvSpPr>
      </xdr:nvSpPr>
      <xdr:spPr bwMode="auto">
        <a:xfrm>
          <a:off x="4491825" y="3571460"/>
          <a:ext cx="0" cy="1391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4047876</xdr:colOff>
      <xdr:row>28</xdr:row>
      <xdr:rowOff>119270</xdr:rowOff>
    </xdr:from>
    <xdr:to>
      <xdr:col>5</xdr:col>
      <xdr:colOff>4048704</xdr:colOff>
      <xdr:row>29</xdr:row>
      <xdr:rowOff>109828</xdr:rowOff>
    </xdr:to>
    <xdr:sp macro="" textlink="">
      <xdr:nvSpPr>
        <xdr:cNvPr id="105" name="Rectangle 105">
          <a:extLst>
            <a:ext uri="{FF2B5EF4-FFF2-40B4-BE49-F238E27FC236}">
              <a16:creationId xmlns:a16="http://schemas.microsoft.com/office/drawing/2014/main" id="{D8D498EA-C907-4ECC-B068-60013EA00836}"/>
            </a:ext>
          </a:extLst>
        </xdr:cNvPr>
        <xdr:cNvSpPr>
          <a:spLocks noChangeArrowheads="1"/>
        </xdr:cNvSpPr>
      </xdr:nvSpPr>
      <xdr:spPr bwMode="auto">
        <a:xfrm>
          <a:off x="4949024" y="4333461"/>
          <a:ext cx="0" cy="1391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0</xdr:col>
      <xdr:colOff>45720</xdr:colOff>
      <xdr:row>2</xdr:row>
      <xdr:rowOff>9525</xdr:rowOff>
    </xdr:from>
    <xdr:ext cx="0" cy="144780"/>
    <xdr:sp macro="" textlink="">
      <xdr:nvSpPr>
        <xdr:cNvPr id="106" name="Rectangle 2">
          <a:extLst>
            <a:ext uri="{FF2B5EF4-FFF2-40B4-BE49-F238E27FC236}">
              <a16:creationId xmlns:a16="http://schemas.microsoft.com/office/drawing/2014/main" id="{424B55C4-7692-4E56-A900-6E7E5058FBBC}"/>
            </a:ext>
          </a:extLst>
        </xdr:cNvPr>
        <xdr:cNvSpPr>
          <a:spLocks noChangeArrowheads="1"/>
        </xdr:cNvSpPr>
      </xdr:nvSpPr>
      <xdr:spPr bwMode="auto">
        <a:xfrm>
          <a:off x="45720" y="169545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2</xdr:row>
      <xdr:rowOff>0</xdr:rowOff>
    </xdr:from>
    <xdr:ext cx="0" cy="144780"/>
    <xdr:sp macro="" textlink="">
      <xdr:nvSpPr>
        <xdr:cNvPr id="107" name="Rectangle 3">
          <a:extLst>
            <a:ext uri="{FF2B5EF4-FFF2-40B4-BE49-F238E27FC236}">
              <a16:creationId xmlns:a16="http://schemas.microsoft.com/office/drawing/2014/main" id="{3D5D4129-6C8E-4438-96F2-DAF502E29CFA}"/>
            </a:ext>
          </a:extLst>
        </xdr:cNvPr>
        <xdr:cNvSpPr>
          <a:spLocks noChangeArrowheads="1"/>
        </xdr:cNvSpPr>
      </xdr:nvSpPr>
      <xdr:spPr bwMode="auto">
        <a:xfrm>
          <a:off x="45720" y="16002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2</xdr:row>
      <xdr:rowOff>0</xdr:rowOff>
    </xdr:from>
    <xdr:ext cx="0" cy="144780"/>
    <xdr:sp macro="" textlink="">
      <xdr:nvSpPr>
        <xdr:cNvPr id="108" name="Rectangle 4">
          <a:extLst>
            <a:ext uri="{FF2B5EF4-FFF2-40B4-BE49-F238E27FC236}">
              <a16:creationId xmlns:a16="http://schemas.microsoft.com/office/drawing/2014/main" id="{86927673-FC93-4ECF-B2AB-A0E5ED04E161}"/>
            </a:ext>
          </a:extLst>
        </xdr:cNvPr>
        <xdr:cNvSpPr>
          <a:spLocks noChangeArrowheads="1"/>
        </xdr:cNvSpPr>
      </xdr:nvSpPr>
      <xdr:spPr bwMode="auto">
        <a:xfrm>
          <a:off x="45720" y="16002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2</xdr:row>
      <xdr:rowOff>0</xdr:rowOff>
    </xdr:from>
    <xdr:ext cx="0" cy="144780"/>
    <xdr:sp macro="" textlink="">
      <xdr:nvSpPr>
        <xdr:cNvPr id="109" name="Rectangle 5">
          <a:extLst>
            <a:ext uri="{FF2B5EF4-FFF2-40B4-BE49-F238E27FC236}">
              <a16:creationId xmlns:a16="http://schemas.microsoft.com/office/drawing/2014/main" id="{D3F2E366-A252-4030-997F-D60AA5237772}"/>
            </a:ext>
          </a:extLst>
        </xdr:cNvPr>
        <xdr:cNvSpPr>
          <a:spLocks noChangeArrowheads="1"/>
        </xdr:cNvSpPr>
      </xdr:nvSpPr>
      <xdr:spPr bwMode="auto">
        <a:xfrm>
          <a:off x="45720" y="16002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2</xdr:row>
      <xdr:rowOff>0</xdr:rowOff>
    </xdr:from>
    <xdr:ext cx="0" cy="144780"/>
    <xdr:sp macro="" textlink="">
      <xdr:nvSpPr>
        <xdr:cNvPr id="110" name="Rectangle 6">
          <a:extLst>
            <a:ext uri="{FF2B5EF4-FFF2-40B4-BE49-F238E27FC236}">
              <a16:creationId xmlns:a16="http://schemas.microsoft.com/office/drawing/2014/main" id="{91220591-E658-4CE0-80FD-39CEE38192B8}"/>
            </a:ext>
          </a:extLst>
        </xdr:cNvPr>
        <xdr:cNvSpPr>
          <a:spLocks noChangeArrowheads="1"/>
        </xdr:cNvSpPr>
      </xdr:nvSpPr>
      <xdr:spPr bwMode="auto">
        <a:xfrm>
          <a:off x="45720" y="16002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2</xdr:row>
      <xdr:rowOff>0</xdr:rowOff>
    </xdr:from>
    <xdr:ext cx="0" cy="144780"/>
    <xdr:sp macro="" textlink="">
      <xdr:nvSpPr>
        <xdr:cNvPr id="111" name="Rectangle 7">
          <a:extLst>
            <a:ext uri="{FF2B5EF4-FFF2-40B4-BE49-F238E27FC236}">
              <a16:creationId xmlns:a16="http://schemas.microsoft.com/office/drawing/2014/main" id="{34BED217-DD89-427A-8063-C0C549C0D4C1}"/>
            </a:ext>
          </a:extLst>
        </xdr:cNvPr>
        <xdr:cNvSpPr>
          <a:spLocks noChangeArrowheads="1"/>
        </xdr:cNvSpPr>
      </xdr:nvSpPr>
      <xdr:spPr bwMode="auto">
        <a:xfrm>
          <a:off x="45720" y="16002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2</xdr:row>
      <xdr:rowOff>0</xdr:rowOff>
    </xdr:from>
    <xdr:ext cx="0" cy="144780"/>
    <xdr:sp macro="" textlink="">
      <xdr:nvSpPr>
        <xdr:cNvPr id="112" name="Rectangle 8">
          <a:extLst>
            <a:ext uri="{FF2B5EF4-FFF2-40B4-BE49-F238E27FC236}">
              <a16:creationId xmlns:a16="http://schemas.microsoft.com/office/drawing/2014/main" id="{01931EBE-7F00-4CEC-BE1A-9D391D2BD512}"/>
            </a:ext>
          </a:extLst>
        </xdr:cNvPr>
        <xdr:cNvSpPr>
          <a:spLocks noChangeArrowheads="1"/>
        </xdr:cNvSpPr>
      </xdr:nvSpPr>
      <xdr:spPr bwMode="auto">
        <a:xfrm>
          <a:off x="45720" y="16002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2</xdr:row>
      <xdr:rowOff>0</xdr:rowOff>
    </xdr:from>
    <xdr:ext cx="0" cy="144780"/>
    <xdr:sp macro="" textlink="">
      <xdr:nvSpPr>
        <xdr:cNvPr id="113" name="Rectangle 9">
          <a:extLst>
            <a:ext uri="{FF2B5EF4-FFF2-40B4-BE49-F238E27FC236}">
              <a16:creationId xmlns:a16="http://schemas.microsoft.com/office/drawing/2014/main" id="{56C8A6E6-E5A0-4D62-813E-A2CE0F57EB17}"/>
            </a:ext>
          </a:extLst>
        </xdr:cNvPr>
        <xdr:cNvSpPr>
          <a:spLocks noChangeArrowheads="1"/>
        </xdr:cNvSpPr>
      </xdr:nvSpPr>
      <xdr:spPr bwMode="auto">
        <a:xfrm>
          <a:off x="45720" y="16002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2</xdr:row>
      <xdr:rowOff>0</xdr:rowOff>
    </xdr:from>
    <xdr:ext cx="0" cy="144780"/>
    <xdr:sp macro="" textlink="">
      <xdr:nvSpPr>
        <xdr:cNvPr id="114" name="Rectangle 18">
          <a:extLst>
            <a:ext uri="{FF2B5EF4-FFF2-40B4-BE49-F238E27FC236}">
              <a16:creationId xmlns:a16="http://schemas.microsoft.com/office/drawing/2014/main" id="{7E3C5469-831D-4AB8-93F7-FAC784E71BE4}"/>
            </a:ext>
          </a:extLst>
        </xdr:cNvPr>
        <xdr:cNvSpPr>
          <a:spLocks noChangeArrowheads="1"/>
        </xdr:cNvSpPr>
      </xdr:nvSpPr>
      <xdr:spPr bwMode="auto">
        <a:xfrm>
          <a:off x="45720" y="16002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2</xdr:row>
      <xdr:rowOff>0</xdr:rowOff>
    </xdr:from>
    <xdr:ext cx="0" cy="144780"/>
    <xdr:sp macro="" textlink="">
      <xdr:nvSpPr>
        <xdr:cNvPr id="115" name="Rectangle 19">
          <a:extLst>
            <a:ext uri="{FF2B5EF4-FFF2-40B4-BE49-F238E27FC236}">
              <a16:creationId xmlns:a16="http://schemas.microsoft.com/office/drawing/2014/main" id="{2C6A7A6F-A379-4C36-8992-E8E6EC660165}"/>
            </a:ext>
          </a:extLst>
        </xdr:cNvPr>
        <xdr:cNvSpPr>
          <a:spLocks noChangeArrowheads="1"/>
        </xdr:cNvSpPr>
      </xdr:nvSpPr>
      <xdr:spPr bwMode="auto">
        <a:xfrm>
          <a:off x="45720" y="16002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2</xdr:row>
      <xdr:rowOff>0</xdr:rowOff>
    </xdr:from>
    <xdr:ext cx="0" cy="144780"/>
    <xdr:sp macro="" textlink="">
      <xdr:nvSpPr>
        <xdr:cNvPr id="116" name="Rectangle 20">
          <a:extLst>
            <a:ext uri="{FF2B5EF4-FFF2-40B4-BE49-F238E27FC236}">
              <a16:creationId xmlns:a16="http://schemas.microsoft.com/office/drawing/2014/main" id="{EC4A8D48-5B7B-4BD7-A759-5B8138A2C17D}"/>
            </a:ext>
          </a:extLst>
        </xdr:cNvPr>
        <xdr:cNvSpPr>
          <a:spLocks noChangeArrowheads="1"/>
        </xdr:cNvSpPr>
      </xdr:nvSpPr>
      <xdr:spPr bwMode="auto">
        <a:xfrm>
          <a:off x="45720" y="16002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2</xdr:row>
      <xdr:rowOff>0</xdr:rowOff>
    </xdr:from>
    <xdr:ext cx="0" cy="144780"/>
    <xdr:sp macro="" textlink="">
      <xdr:nvSpPr>
        <xdr:cNvPr id="117" name="Rectangle 21">
          <a:extLst>
            <a:ext uri="{FF2B5EF4-FFF2-40B4-BE49-F238E27FC236}">
              <a16:creationId xmlns:a16="http://schemas.microsoft.com/office/drawing/2014/main" id="{D762E2A2-69E0-4CF6-9A1F-A465AF955FFF}"/>
            </a:ext>
          </a:extLst>
        </xdr:cNvPr>
        <xdr:cNvSpPr>
          <a:spLocks noChangeArrowheads="1"/>
        </xdr:cNvSpPr>
      </xdr:nvSpPr>
      <xdr:spPr bwMode="auto">
        <a:xfrm>
          <a:off x="45720" y="16002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2</xdr:row>
      <xdr:rowOff>0</xdr:rowOff>
    </xdr:from>
    <xdr:ext cx="0" cy="144780"/>
    <xdr:sp macro="" textlink="">
      <xdr:nvSpPr>
        <xdr:cNvPr id="118" name="Rectangle 22">
          <a:extLst>
            <a:ext uri="{FF2B5EF4-FFF2-40B4-BE49-F238E27FC236}">
              <a16:creationId xmlns:a16="http://schemas.microsoft.com/office/drawing/2014/main" id="{CE056CC5-680F-4B75-83AF-C7023AD84175}"/>
            </a:ext>
          </a:extLst>
        </xdr:cNvPr>
        <xdr:cNvSpPr>
          <a:spLocks noChangeArrowheads="1"/>
        </xdr:cNvSpPr>
      </xdr:nvSpPr>
      <xdr:spPr bwMode="auto">
        <a:xfrm>
          <a:off x="45720" y="16002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2</xdr:row>
      <xdr:rowOff>0</xdr:rowOff>
    </xdr:from>
    <xdr:ext cx="0" cy="144780"/>
    <xdr:sp macro="" textlink="">
      <xdr:nvSpPr>
        <xdr:cNvPr id="119" name="Rectangle 23">
          <a:extLst>
            <a:ext uri="{FF2B5EF4-FFF2-40B4-BE49-F238E27FC236}">
              <a16:creationId xmlns:a16="http://schemas.microsoft.com/office/drawing/2014/main" id="{EE2E5AC4-DB36-4D3B-A30A-0F2626F740A4}"/>
            </a:ext>
          </a:extLst>
        </xdr:cNvPr>
        <xdr:cNvSpPr>
          <a:spLocks noChangeArrowheads="1"/>
        </xdr:cNvSpPr>
      </xdr:nvSpPr>
      <xdr:spPr bwMode="auto">
        <a:xfrm>
          <a:off x="45720" y="16002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2</xdr:row>
      <xdr:rowOff>0</xdr:rowOff>
    </xdr:from>
    <xdr:ext cx="0" cy="144780"/>
    <xdr:sp macro="" textlink="">
      <xdr:nvSpPr>
        <xdr:cNvPr id="120" name="Rectangle 24">
          <a:extLst>
            <a:ext uri="{FF2B5EF4-FFF2-40B4-BE49-F238E27FC236}">
              <a16:creationId xmlns:a16="http://schemas.microsoft.com/office/drawing/2014/main" id="{D08F8CD0-469F-4356-B83A-0F895325B38E}"/>
            </a:ext>
          </a:extLst>
        </xdr:cNvPr>
        <xdr:cNvSpPr>
          <a:spLocks noChangeArrowheads="1"/>
        </xdr:cNvSpPr>
      </xdr:nvSpPr>
      <xdr:spPr bwMode="auto">
        <a:xfrm>
          <a:off x="45720" y="16002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2</xdr:row>
      <xdr:rowOff>0</xdr:rowOff>
    </xdr:from>
    <xdr:ext cx="0" cy="144780"/>
    <xdr:sp macro="" textlink="">
      <xdr:nvSpPr>
        <xdr:cNvPr id="121" name="Rectangle 25">
          <a:extLst>
            <a:ext uri="{FF2B5EF4-FFF2-40B4-BE49-F238E27FC236}">
              <a16:creationId xmlns:a16="http://schemas.microsoft.com/office/drawing/2014/main" id="{81C8A6FD-87A6-4B2B-9D22-59EE61FDFCF6}"/>
            </a:ext>
          </a:extLst>
        </xdr:cNvPr>
        <xdr:cNvSpPr>
          <a:spLocks noChangeArrowheads="1"/>
        </xdr:cNvSpPr>
      </xdr:nvSpPr>
      <xdr:spPr bwMode="auto">
        <a:xfrm>
          <a:off x="45720" y="16002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2</xdr:row>
      <xdr:rowOff>0</xdr:rowOff>
    </xdr:from>
    <xdr:ext cx="0" cy="144780"/>
    <xdr:sp macro="" textlink="">
      <xdr:nvSpPr>
        <xdr:cNvPr id="122" name="Rectangle 26">
          <a:extLst>
            <a:ext uri="{FF2B5EF4-FFF2-40B4-BE49-F238E27FC236}">
              <a16:creationId xmlns:a16="http://schemas.microsoft.com/office/drawing/2014/main" id="{BF4E1A9A-EE27-46A1-B72B-A61816EE1ADE}"/>
            </a:ext>
          </a:extLst>
        </xdr:cNvPr>
        <xdr:cNvSpPr>
          <a:spLocks noChangeArrowheads="1"/>
        </xdr:cNvSpPr>
      </xdr:nvSpPr>
      <xdr:spPr bwMode="auto">
        <a:xfrm>
          <a:off x="45720" y="16002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2</xdr:row>
      <xdr:rowOff>0</xdr:rowOff>
    </xdr:from>
    <xdr:ext cx="0" cy="144780"/>
    <xdr:sp macro="" textlink="">
      <xdr:nvSpPr>
        <xdr:cNvPr id="123" name="Rectangle 27">
          <a:extLst>
            <a:ext uri="{FF2B5EF4-FFF2-40B4-BE49-F238E27FC236}">
              <a16:creationId xmlns:a16="http://schemas.microsoft.com/office/drawing/2014/main" id="{581B76CB-5685-41B3-9869-CB4C9D2DFC41}"/>
            </a:ext>
          </a:extLst>
        </xdr:cNvPr>
        <xdr:cNvSpPr>
          <a:spLocks noChangeArrowheads="1"/>
        </xdr:cNvSpPr>
      </xdr:nvSpPr>
      <xdr:spPr bwMode="auto">
        <a:xfrm>
          <a:off x="45720" y="16002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2</xdr:row>
      <xdr:rowOff>0</xdr:rowOff>
    </xdr:from>
    <xdr:ext cx="0" cy="144780"/>
    <xdr:sp macro="" textlink="">
      <xdr:nvSpPr>
        <xdr:cNvPr id="124" name="Rectangle 28">
          <a:extLst>
            <a:ext uri="{FF2B5EF4-FFF2-40B4-BE49-F238E27FC236}">
              <a16:creationId xmlns:a16="http://schemas.microsoft.com/office/drawing/2014/main" id="{6C94085F-D442-49DE-B7D9-C02412DF4578}"/>
            </a:ext>
          </a:extLst>
        </xdr:cNvPr>
        <xdr:cNvSpPr>
          <a:spLocks noChangeArrowheads="1"/>
        </xdr:cNvSpPr>
      </xdr:nvSpPr>
      <xdr:spPr bwMode="auto">
        <a:xfrm>
          <a:off x="45720" y="16002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2</xdr:row>
      <xdr:rowOff>0</xdr:rowOff>
    </xdr:from>
    <xdr:ext cx="0" cy="144780"/>
    <xdr:sp macro="" textlink="">
      <xdr:nvSpPr>
        <xdr:cNvPr id="125" name="Rectangle 29">
          <a:extLst>
            <a:ext uri="{FF2B5EF4-FFF2-40B4-BE49-F238E27FC236}">
              <a16:creationId xmlns:a16="http://schemas.microsoft.com/office/drawing/2014/main" id="{136D21A8-9D69-4FF9-A242-B169F83596B1}"/>
            </a:ext>
          </a:extLst>
        </xdr:cNvPr>
        <xdr:cNvSpPr>
          <a:spLocks noChangeArrowheads="1"/>
        </xdr:cNvSpPr>
      </xdr:nvSpPr>
      <xdr:spPr bwMode="auto">
        <a:xfrm>
          <a:off x="45720" y="16002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2</xdr:row>
      <xdr:rowOff>0</xdr:rowOff>
    </xdr:from>
    <xdr:ext cx="0" cy="144780"/>
    <xdr:sp macro="" textlink="">
      <xdr:nvSpPr>
        <xdr:cNvPr id="126" name="Rectangle 30">
          <a:extLst>
            <a:ext uri="{FF2B5EF4-FFF2-40B4-BE49-F238E27FC236}">
              <a16:creationId xmlns:a16="http://schemas.microsoft.com/office/drawing/2014/main" id="{B34DB8CE-9109-47FD-A00F-437BA6852CCB}"/>
            </a:ext>
          </a:extLst>
        </xdr:cNvPr>
        <xdr:cNvSpPr>
          <a:spLocks noChangeArrowheads="1"/>
        </xdr:cNvSpPr>
      </xdr:nvSpPr>
      <xdr:spPr bwMode="auto">
        <a:xfrm>
          <a:off x="45720" y="16002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2</xdr:row>
      <xdr:rowOff>0</xdr:rowOff>
    </xdr:from>
    <xdr:ext cx="0" cy="144780"/>
    <xdr:sp macro="" textlink="">
      <xdr:nvSpPr>
        <xdr:cNvPr id="127" name="Rectangle 31">
          <a:extLst>
            <a:ext uri="{FF2B5EF4-FFF2-40B4-BE49-F238E27FC236}">
              <a16:creationId xmlns:a16="http://schemas.microsoft.com/office/drawing/2014/main" id="{4B26BA51-A467-4B1F-AFFB-BAE9FDFEC9C6}"/>
            </a:ext>
          </a:extLst>
        </xdr:cNvPr>
        <xdr:cNvSpPr>
          <a:spLocks noChangeArrowheads="1"/>
        </xdr:cNvSpPr>
      </xdr:nvSpPr>
      <xdr:spPr bwMode="auto">
        <a:xfrm>
          <a:off x="45720" y="16002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2</xdr:row>
      <xdr:rowOff>0</xdr:rowOff>
    </xdr:from>
    <xdr:ext cx="0" cy="144780"/>
    <xdr:sp macro="" textlink="">
      <xdr:nvSpPr>
        <xdr:cNvPr id="128" name="Rectangle 32">
          <a:extLst>
            <a:ext uri="{FF2B5EF4-FFF2-40B4-BE49-F238E27FC236}">
              <a16:creationId xmlns:a16="http://schemas.microsoft.com/office/drawing/2014/main" id="{D1A4AE4A-2142-43F8-BCA5-B467D8909074}"/>
            </a:ext>
          </a:extLst>
        </xdr:cNvPr>
        <xdr:cNvSpPr>
          <a:spLocks noChangeArrowheads="1"/>
        </xdr:cNvSpPr>
      </xdr:nvSpPr>
      <xdr:spPr bwMode="auto">
        <a:xfrm>
          <a:off x="45720" y="16002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2</xdr:row>
      <xdr:rowOff>0</xdr:rowOff>
    </xdr:from>
    <xdr:ext cx="0" cy="144780"/>
    <xdr:sp macro="" textlink="">
      <xdr:nvSpPr>
        <xdr:cNvPr id="129" name="Rectangle 33">
          <a:extLst>
            <a:ext uri="{FF2B5EF4-FFF2-40B4-BE49-F238E27FC236}">
              <a16:creationId xmlns:a16="http://schemas.microsoft.com/office/drawing/2014/main" id="{C084882E-0B21-415C-BAA7-26AFB27D64BB}"/>
            </a:ext>
          </a:extLst>
        </xdr:cNvPr>
        <xdr:cNvSpPr>
          <a:spLocks noChangeArrowheads="1"/>
        </xdr:cNvSpPr>
      </xdr:nvSpPr>
      <xdr:spPr bwMode="auto">
        <a:xfrm>
          <a:off x="45720" y="16002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2</xdr:row>
      <xdr:rowOff>0</xdr:rowOff>
    </xdr:from>
    <xdr:ext cx="0" cy="144780"/>
    <xdr:sp macro="" textlink="">
      <xdr:nvSpPr>
        <xdr:cNvPr id="130" name="Rectangle 34">
          <a:extLst>
            <a:ext uri="{FF2B5EF4-FFF2-40B4-BE49-F238E27FC236}">
              <a16:creationId xmlns:a16="http://schemas.microsoft.com/office/drawing/2014/main" id="{38C7E597-CDCE-4C26-90DB-453D4A2F2563}"/>
            </a:ext>
          </a:extLst>
        </xdr:cNvPr>
        <xdr:cNvSpPr>
          <a:spLocks noChangeArrowheads="1"/>
        </xdr:cNvSpPr>
      </xdr:nvSpPr>
      <xdr:spPr bwMode="auto">
        <a:xfrm>
          <a:off x="45720" y="16002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2</xdr:row>
      <xdr:rowOff>0</xdr:rowOff>
    </xdr:from>
    <xdr:ext cx="0" cy="144780"/>
    <xdr:sp macro="" textlink="">
      <xdr:nvSpPr>
        <xdr:cNvPr id="131" name="Rectangle 35">
          <a:extLst>
            <a:ext uri="{FF2B5EF4-FFF2-40B4-BE49-F238E27FC236}">
              <a16:creationId xmlns:a16="http://schemas.microsoft.com/office/drawing/2014/main" id="{056C9D5B-1B36-479C-8D04-BC75D754C28D}"/>
            </a:ext>
          </a:extLst>
        </xdr:cNvPr>
        <xdr:cNvSpPr>
          <a:spLocks noChangeArrowheads="1"/>
        </xdr:cNvSpPr>
      </xdr:nvSpPr>
      <xdr:spPr bwMode="auto">
        <a:xfrm>
          <a:off x="45720" y="16002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2</xdr:row>
      <xdr:rowOff>0</xdr:rowOff>
    </xdr:from>
    <xdr:ext cx="0" cy="144780"/>
    <xdr:sp macro="" textlink="">
      <xdr:nvSpPr>
        <xdr:cNvPr id="132" name="Rectangle 36">
          <a:extLst>
            <a:ext uri="{FF2B5EF4-FFF2-40B4-BE49-F238E27FC236}">
              <a16:creationId xmlns:a16="http://schemas.microsoft.com/office/drawing/2014/main" id="{78712363-0C52-42F2-832E-2E6D41BFAC99}"/>
            </a:ext>
          </a:extLst>
        </xdr:cNvPr>
        <xdr:cNvSpPr>
          <a:spLocks noChangeArrowheads="1"/>
        </xdr:cNvSpPr>
      </xdr:nvSpPr>
      <xdr:spPr bwMode="auto">
        <a:xfrm>
          <a:off x="45720" y="16002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2</xdr:row>
      <xdr:rowOff>0</xdr:rowOff>
    </xdr:from>
    <xdr:ext cx="0" cy="144780"/>
    <xdr:sp macro="" textlink="">
      <xdr:nvSpPr>
        <xdr:cNvPr id="133" name="Rectangle 37">
          <a:extLst>
            <a:ext uri="{FF2B5EF4-FFF2-40B4-BE49-F238E27FC236}">
              <a16:creationId xmlns:a16="http://schemas.microsoft.com/office/drawing/2014/main" id="{FF1ED336-D231-4531-8C66-FC966605DA18}"/>
            </a:ext>
          </a:extLst>
        </xdr:cNvPr>
        <xdr:cNvSpPr>
          <a:spLocks noChangeArrowheads="1"/>
        </xdr:cNvSpPr>
      </xdr:nvSpPr>
      <xdr:spPr bwMode="auto">
        <a:xfrm>
          <a:off x="45720" y="16002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2</xdr:row>
      <xdr:rowOff>0</xdr:rowOff>
    </xdr:from>
    <xdr:ext cx="0" cy="144780"/>
    <xdr:sp macro="" textlink="">
      <xdr:nvSpPr>
        <xdr:cNvPr id="134" name="Rectangle 38">
          <a:extLst>
            <a:ext uri="{FF2B5EF4-FFF2-40B4-BE49-F238E27FC236}">
              <a16:creationId xmlns:a16="http://schemas.microsoft.com/office/drawing/2014/main" id="{3F47BF9D-D3E3-4B0D-BEE6-F3C4B7484F6B}"/>
            </a:ext>
          </a:extLst>
        </xdr:cNvPr>
        <xdr:cNvSpPr>
          <a:spLocks noChangeArrowheads="1"/>
        </xdr:cNvSpPr>
      </xdr:nvSpPr>
      <xdr:spPr bwMode="auto">
        <a:xfrm>
          <a:off x="45720" y="16002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2</xdr:row>
      <xdr:rowOff>0</xdr:rowOff>
    </xdr:from>
    <xdr:ext cx="0" cy="144780"/>
    <xdr:sp macro="" textlink="">
      <xdr:nvSpPr>
        <xdr:cNvPr id="135" name="Rectangle 39">
          <a:extLst>
            <a:ext uri="{FF2B5EF4-FFF2-40B4-BE49-F238E27FC236}">
              <a16:creationId xmlns:a16="http://schemas.microsoft.com/office/drawing/2014/main" id="{D3518EFB-2CC1-4976-9BDF-D8A0878D6822}"/>
            </a:ext>
          </a:extLst>
        </xdr:cNvPr>
        <xdr:cNvSpPr>
          <a:spLocks noChangeArrowheads="1"/>
        </xdr:cNvSpPr>
      </xdr:nvSpPr>
      <xdr:spPr bwMode="auto">
        <a:xfrm>
          <a:off x="45720" y="16002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2</xdr:row>
      <xdr:rowOff>0</xdr:rowOff>
    </xdr:from>
    <xdr:ext cx="0" cy="144780"/>
    <xdr:sp macro="" textlink="">
      <xdr:nvSpPr>
        <xdr:cNvPr id="136" name="Rectangle 40">
          <a:extLst>
            <a:ext uri="{FF2B5EF4-FFF2-40B4-BE49-F238E27FC236}">
              <a16:creationId xmlns:a16="http://schemas.microsoft.com/office/drawing/2014/main" id="{423CF50C-8F6E-4A16-8C4A-7D02B1A38A8A}"/>
            </a:ext>
          </a:extLst>
        </xdr:cNvPr>
        <xdr:cNvSpPr>
          <a:spLocks noChangeArrowheads="1"/>
        </xdr:cNvSpPr>
      </xdr:nvSpPr>
      <xdr:spPr bwMode="auto">
        <a:xfrm>
          <a:off x="45720" y="16002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2</xdr:row>
      <xdr:rowOff>0</xdr:rowOff>
    </xdr:from>
    <xdr:ext cx="0" cy="144780"/>
    <xdr:sp macro="" textlink="">
      <xdr:nvSpPr>
        <xdr:cNvPr id="137" name="Rectangle 41">
          <a:extLst>
            <a:ext uri="{FF2B5EF4-FFF2-40B4-BE49-F238E27FC236}">
              <a16:creationId xmlns:a16="http://schemas.microsoft.com/office/drawing/2014/main" id="{4DD19E37-F970-478F-86A2-49A61E7CC86C}"/>
            </a:ext>
          </a:extLst>
        </xdr:cNvPr>
        <xdr:cNvSpPr>
          <a:spLocks noChangeArrowheads="1"/>
        </xdr:cNvSpPr>
      </xdr:nvSpPr>
      <xdr:spPr bwMode="auto">
        <a:xfrm>
          <a:off x="45720" y="16002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2</xdr:row>
      <xdr:rowOff>0</xdr:rowOff>
    </xdr:from>
    <xdr:ext cx="0" cy="144780"/>
    <xdr:sp macro="" textlink="">
      <xdr:nvSpPr>
        <xdr:cNvPr id="138" name="Rectangle 42">
          <a:extLst>
            <a:ext uri="{FF2B5EF4-FFF2-40B4-BE49-F238E27FC236}">
              <a16:creationId xmlns:a16="http://schemas.microsoft.com/office/drawing/2014/main" id="{E71418F8-0E3E-481E-913D-484B14789980}"/>
            </a:ext>
          </a:extLst>
        </xdr:cNvPr>
        <xdr:cNvSpPr>
          <a:spLocks noChangeArrowheads="1"/>
        </xdr:cNvSpPr>
      </xdr:nvSpPr>
      <xdr:spPr bwMode="auto">
        <a:xfrm>
          <a:off x="45720" y="16002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2</xdr:row>
      <xdr:rowOff>0</xdr:rowOff>
    </xdr:from>
    <xdr:ext cx="0" cy="144780"/>
    <xdr:sp macro="" textlink="">
      <xdr:nvSpPr>
        <xdr:cNvPr id="139" name="Rectangle 43">
          <a:extLst>
            <a:ext uri="{FF2B5EF4-FFF2-40B4-BE49-F238E27FC236}">
              <a16:creationId xmlns:a16="http://schemas.microsoft.com/office/drawing/2014/main" id="{C965B4FD-1E8F-47D8-91DB-C6D43F8B3C4A}"/>
            </a:ext>
          </a:extLst>
        </xdr:cNvPr>
        <xdr:cNvSpPr>
          <a:spLocks noChangeArrowheads="1"/>
        </xdr:cNvSpPr>
      </xdr:nvSpPr>
      <xdr:spPr bwMode="auto">
        <a:xfrm>
          <a:off x="45720" y="16002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2</xdr:row>
      <xdr:rowOff>0</xdr:rowOff>
    </xdr:from>
    <xdr:ext cx="0" cy="144780"/>
    <xdr:sp macro="" textlink="">
      <xdr:nvSpPr>
        <xdr:cNvPr id="140" name="Rectangle 44">
          <a:extLst>
            <a:ext uri="{FF2B5EF4-FFF2-40B4-BE49-F238E27FC236}">
              <a16:creationId xmlns:a16="http://schemas.microsoft.com/office/drawing/2014/main" id="{D2140C7E-BEC6-46E1-9599-F7CA5B321443}"/>
            </a:ext>
          </a:extLst>
        </xdr:cNvPr>
        <xdr:cNvSpPr>
          <a:spLocks noChangeArrowheads="1"/>
        </xdr:cNvSpPr>
      </xdr:nvSpPr>
      <xdr:spPr bwMode="auto">
        <a:xfrm>
          <a:off x="45720" y="16002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2</xdr:row>
      <xdr:rowOff>0</xdr:rowOff>
    </xdr:from>
    <xdr:ext cx="0" cy="144780"/>
    <xdr:sp macro="" textlink="">
      <xdr:nvSpPr>
        <xdr:cNvPr id="141" name="Rectangle 45">
          <a:extLst>
            <a:ext uri="{FF2B5EF4-FFF2-40B4-BE49-F238E27FC236}">
              <a16:creationId xmlns:a16="http://schemas.microsoft.com/office/drawing/2014/main" id="{E39058DC-203A-49E8-9908-20901964E75E}"/>
            </a:ext>
          </a:extLst>
        </xdr:cNvPr>
        <xdr:cNvSpPr>
          <a:spLocks noChangeArrowheads="1"/>
        </xdr:cNvSpPr>
      </xdr:nvSpPr>
      <xdr:spPr bwMode="auto">
        <a:xfrm>
          <a:off x="45720" y="16002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2</xdr:row>
      <xdr:rowOff>0</xdr:rowOff>
    </xdr:from>
    <xdr:ext cx="0" cy="144780"/>
    <xdr:sp macro="" textlink="">
      <xdr:nvSpPr>
        <xdr:cNvPr id="142" name="Rectangle 46">
          <a:extLst>
            <a:ext uri="{FF2B5EF4-FFF2-40B4-BE49-F238E27FC236}">
              <a16:creationId xmlns:a16="http://schemas.microsoft.com/office/drawing/2014/main" id="{DE000EAD-E1E3-40E7-AC37-2B9617DAABC8}"/>
            </a:ext>
          </a:extLst>
        </xdr:cNvPr>
        <xdr:cNvSpPr>
          <a:spLocks noChangeArrowheads="1"/>
        </xdr:cNvSpPr>
      </xdr:nvSpPr>
      <xdr:spPr bwMode="auto">
        <a:xfrm>
          <a:off x="45720" y="16002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2</xdr:row>
      <xdr:rowOff>0</xdr:rowOff>
    </xdr:from>
    <xdr:ext cx="0" cy="144780"/>
    <xdr:sp macro="" textlink="">
      <xdr:nvSpPr>
        <xdr:cNvPr id="143" name="Rectangle 47">
          <a:extLst>
            <a:ext uri="{FF2B5EF4-FFF2-40B4-BE49-F238E27FC236}">
              <a16:creationId xmlns:a16="http://schemas.microsoft.com/office/drawing/2014/main" id="{5EB8BF51-A333-4664-B357-EA665491D01E}"/>
            </a:ext>
          </a:extLst>
        </xdr:cNvPr>
        <xdr:cNvSpPr>
          <a:spLocks noChangeArrowheads="1"/>
        </xdr:cNvSpPr>
      </xdr:nvSpPr>
      <xdr:spPr bwMode="auto">
        <a:xfrm>
          <a:off x="45720" y="16002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2</xdr:row>
      <xdr:rowOff>0</xdr:rowOff>
    </xdr:from>
    <xdr:ext cx="0" cy="144780"/>
    <xdr:sp macro="" textlink="">
      <xdr:nvSpPr>
        <xdr:cNvPr id="144" name="Rectangle 48">
          <a:extLst>
            <a:ext uri="{FF2B5EF4-FFF2-40B4-BE49-F238E27FC236}">
              <a16:creationId xmlns:a16="http://schemas.microsoft.com/office/drawing/2014/main" id="{E5C6E399-1658-4068-8FB5-7D9B86520280}"/>
            </a:ext>
          </a:extLst>
        </xdr:cNvPr>
        <xdr:cNvSpPr>
          <a:spLocks noChangeArrowheads="1"/>
        </xdr:cNvSpPr>
      </xdr:nvSpPr>
      <xdr:spPr bwMode="auto">
        <a:xfrm>
          <a:off x="45720" y="16002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2</xdr:row>
      <xdr:rowOff>0</xdr:rowOff>
    </xdr:from>
    <xdr:ext cx="0" cy="144780"/>
    <xdr:sp macro="" textlink="">
      <xdr:nvSpPr>
        <xdr:cNvPr id="145" name="Rectangle 49">
          <a:extLst>
            <a:ext uri="{FF2B5EF4-FFF2-40B4-BE49-F238E27FC236}">
              <a16:creationId xmlns:a16="http://schemas.microsoft.com/office/drawing/2014/main" id="{70559A4B-8AA1-4B12-835A-A190A35CCDC3}"/>
            </a:ext>
          </a:extLst>
        </xdr:cNvPr>
        <xdr:cNvSpPr>
          <a:spLocks noChangeArrowheads="1"/>
        </xdr:cNvSpPr>
      </xdr:nvSpPr>
      <xdr:spPr bwMode="auto">
        <a:xfrm>
          <a:off x="45720" y="16002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0</xdr:col>
      <xdr:colOff>45720</xdr:colOff>
      <xdr:row>2</xdr:row>
      <xdr:rowOff>0</xdr:rowOff>
    </xdr:from>
    <xdr:to>
      <xdr:col>0</xdr:col>
      <xdr:colOff>47625</xdr:colOff>
      <xdr:row>2</xdr:row>
      <xdr:rowOff>154388</xdr:rowOff>
    </xdr:to>
    <xdr:sp macro="" textlink="">
      <xdr:nvSpPr>
        <xdr:cNvPr id="146" name="Rectangle 98">
          <a:extLst>
            <a:ext uri="{FF2B5EF4-FFF2-40B4-BE49-F238E27FC236}">
              <a16:creationId xmlns:a16="http://schemas.microsoft.com/office/drawing/2014/main" id="{688CFEDD-BDFC-4BE7-9BAB-18A789D72EB8}"/>
            </a:ext>
          </a:extLst>
        </xdr:cNvPr>
        <xdr:cNvSpPr>
          <a:spLocks noChangeArrowheads="1"/>
        </xdr:cNvSpPr>
      </xdr:nvSpPr>
      <xdr:spPr bwMode="auto">
        <a:xfrm>
          <a:off x="45720" y="16002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45720</xdr:colOff>
      <xdr:row>2</xdr:row>
      <xdr:rowOff>0</xdr:rowOff>
    </xdr:from>
    <xdr:to>
      <xdr:col>0</xdr:col>
      <xdr:colOff>47625</xdr:colOff>
      <xdr:row>2</xdr:row>
      <xdr:rowOff>154388</xdr:rowOff>
    </xdr:to>
    <xdr:sp macro="" textlink="">
      <xdr:nvSpPr>
        <xdr:cNvPr id="147" name="Rectangle 99">
          <a:extLst>
            <a:ext uri="{FF2B5EF4-FFF2-40B4-BE49-F238E27FC236}">
              <a16:creationId xmlns:a16="http://schemas.microsoft.com/office/drawing/2014/main" id="{4ACF7AA2-C48F-46EA-8F16-8B812069F4E8}"/>
            </a:ext>
          </a:extLst>
        </xdr:cNvPr>
        <xdr:cNvSpPr>
          <a:spLocks noChangeArrowheads="1"/>
        </xdr:cNvSpPr>
      </xdr:nvSpPr>
      <xdr:spPr bwMode="auto">
        <a:xfrm>
          <a:off x="45720" y="16002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45720</xdr:colOff>
      <xdr:row>2</xdr:row>
      <xdr:rowOff>0</xdr:rowOff>
    </xdr:from>
    <xdr:to>
      <xdr:col>0</xdr:col>
      <xdr:colOff>47625</xdr:colOff>
      <xdr:row>2</xdr:row>
      <xdr:rowOff>154388</xdr:rowOff>
    </xdr:to>
    <xdr:sp macro="" textlink="">
      <xdr:nvSpPr>
        <xdr:cNvPr id="148" name="Rectangle 100">
          <a:extLst>
            <a:ext uri="{FF2B5EF4-FFF2-40B4-BE49-F238E27FC236}">
              <a16:creationId xmlns:a16="http://schemas.microsoft.com/office/drawing/2014/main" id="{F83D94E1-BE03-4D90-93DA-D60A1B57BB93}"/>
            </a:ext>
          </a:extLst>
        </xdr:cNvPr>
        <xdr:cNvSpPr>
          <a:spLocks noChangeArrowheads="1"/>
        </xdr:cNvSpPr>
      </xdr:nvSpPr>
      <xdr:spPr bwMode="auto">
        <a:xfrm>
          <a:off x="45720" y="16002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45720</xdr:colOff>
      <xdr:row>2</xdr:row>
      <xdr:rowOff>0</xdr:rowOff>
    </xdr:from>
    <xdr:to>
      <xdr:col>0</xdr:col>
      <xdr:colOff>47625</xdr:colOff>
      <xdr:row>2</xdr:row>
      <xdr:rowOff>154388</xdr:rowOff>
    </xdr:to>
    <xdr:sp macro="" textlink="">
      <xdr:nvSpPr>
        <xdr:cNvPr id="149" name="Rectangle 101">
          <a:extLst>
            <a:ext uri="{FF2B5EF4-FFF2-40B4-BE49-F238E27FC236}">
              <a16:creationId xmlns:a16="http://schemas.microsoft.com/office/drawing/2014/main" id="{F1CBE0B5-C60B-48B6-A96A-D95225ACB5EC}"/>
            </a:ext>
          </a:extLst>
        </xdr:cNvPr>
        <xdr:cNvSpPr>
          <a:spLocks noChangeArrowheads="1"/>
        </xdr:cNvSpPr>
      </xdr:nvSpPr>
      <xdr:spPr bwMode="auto">
        <a:xfrm>
          <a:off x="45720" y="16002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45720</xdr:colOff>
      <xdr:row>2</xdr:row>
      <xdr:rowOff>0</xdr:rowOff>
    </xdr:from>
    <xdr:to>
      <xdr:col>0</xdr:col>
      <xdr:colOff>47625</xdr:colOff>
      <xdr:row>2</xdr:row>
      <xdr:rowOff>154388</xdr:rowOff>
    </xdr:to>
    <xdr:sp macro="" textlink="">
      <xdr:nvSpPr>
        <xdr:cNvPr id="150" name="Rectangle 102">
          <a:extLst>
            <a:ext uri="{FF2B5EF4-FFF2-40B4-BE49-F238E27FC236}">
              <a16:creationId xmlns:a16="http://schemas.microsoft.com/office/drawing/2014/main" id="{BFCB1342-A0E0-4101-B24B-21EBF4AF2B15}"/>
            </a:ext>
          </a:extLst>
        </xdr:cNvPr>
        <xdr:cNvSpPr>
          <a:spLocks noChangeArrowheads="1"/>
        </xdr:cNvSpPr>
      </xdr:nvSpPr>
      <xdr:spPr bwMode="auto">
        <a:xfrm>
          <a:off x="45720" y="16002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45720</xdr:colOff>
      <xdr:row>2</xdr:row>
      <xdr:rowOff>0</xdr:rowOff>
    </xdr:from>
    <xdr:to>
      <xdr:col>0</xdr:col>
      <xdr:colOff>47625</xdr:colOff>
      <xdr:row>2</xdr:row>
      <xdr:rowOff>154388</xdr:rowOff>
    </xdr:to>
    <xdr:sp macro="" textlink="">
      <xdr:nvSpPr>
        <xdr:cNvPr id="151" name="Rectangle 103">
          <a:extLst>
            <a:ext uri="{FF2B5EF4-FFF2-40B4-BE49-F238E27FC236}">
              <a16:creationId xmlns:a16="http://schemas.microsoft.com/office/drawing/2014/main" id="{1F0D0117-8DE4-442C-B042-D24FE56235D1}"/>
            </a:ext>
          </a:extLst>
        </xdr:cNvPr>
        <xdr:cNvSpPr>
          <a:spLocks noChangeArrowheads="1"/>
        </xdr:cNvSpPr>
      </xdr:nvSpPr>
      <xdr:spPr bwMode="auto">
        <a:xfrm>
          <a:off x="45720" y="16002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45720</xdr:colOff>
      <xdr:row>2</xdr:row>
      <xdr:rowOff>0</xdr:rowOff>
    </xdr:from>
    <xdr:to>
      <xdr:col>0</xdr:col>
      <xdr:colOff>47625</xdr:colOff>
      <xdr:row>2</xdr:row>
      <xdr:rowOff>154388</xdr:rowOff>
    </xdr:to>
    <xdr:sp macro="" textlink="">
      <xdr:nvSpPr>
        <xdr:cNvPr id="152" name="Rectangle 104">
          <a:extLst>
            <a:ext uri="{FF2B5EF4-FFF2-40B4-BE49-F238E27FC236}">
              <a16:creationId xmlns:a16="http://schemas.microsoft.com/office/drawing/2014/main" id="{7F9EBF6A-C8BB-4EDA-BDBD-4B30C6AC1930}"/>
            </a:ext>
          </a:extLst>
        </xdr:cNvPr>
        <xdr:cNvSpPr>
          <a:spLocks noChangeArrowheads="1"/>
        </xdr:cNvSpPr>
      </xdr:nvSpPr>
      <xdr:spPr bwMode="auto">
        <a:xfrm>
          <a:off x="45720" y="16002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45720</xdr:colOff>
      <xdr:row>2</xdr:row>
      <xdr:rowOff>0</xdr:rowOff>
    </xdr:from>
    <xdr:to>
      <xdr:col>0</xdr:col>
      <xdr:colOff>47625</xdr:colOff>
      <xdr:row>2</xdr:row>
      <xdr:rowOff>154388</xdr:rowOff>
    </xdr:to>
    <xdr:sp macro="" textlink="">
      <xdr:nvSpPr>
        <xdr:cNvPr id="153" name="Rectangle 105">
          <a:extLst>
            <a:ext uri="{FF2B5EF4-FFF2-40B4-BE49-F238E27FC236}">
              <a16:creationId xmlns:a16="http://schemas.microsoft.com/office/drawing/2014/main" id="{A8C9B68D-CC03-4A29-99ED-4382CED2180F}"/>
            </a:ext>
          </a:extLst>
        </xdr:cNvPr>
        <xdr:cNvSpPr>
          <a:spLocks noChangeArrowheads="1"/>
        </xdr:cNvSpPr>
      </xdr:nvSpPr>
      <xdr:spPr bwMode="auto">
        <a:xfrm>
          <a:off x="45720" y="16002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45720</xdr:colOff>
      <xdr:row>1</xdr:row>
      <xdr:rowOff>9525</xdr:rowOff>
    </xdr:from>
    <xdr:ext cx="0" cy="144780"/>
    <xdr:sp macro="" textlink="">
      <xdr:nvSpPr>
        <xdr:cNvPr id="2" name="Rectangle 2">
          <a:extLst>
            <a:ext uri="{FF2B5EF4-FFF2-40B4-BE49-F238E27FC236}">
              <a16:creationId xmlns:a16="http://schemas.microsoft.com/office/drawing/2014/main" id="{4396DA00-286D-427D-885F-A4C78D204FE9}"/>
            </a:ext>
          </a:extLst>
        </xdr:cNvPr>
        <xdr:cNvSpPr>
          <a:spLocks noChangeArrowheads="1"/>
        </xdr:cNvSpPr>
      </xdr:nvSpPr>
      <xdr:spPr bwMode="auto">
        <a:xfrm>
          <a:off x="45720" y="329565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1</xdr:row>
      <xdr:rowOff>0</xdr:rowOff>
    </xdr:from>
    <xdr:ext cx="0" cy="144780"/>
    <xdr:sp macro="" textlink="">
      <xdr:nvSpPr>
        <xdr:cNvPr id="3" name="Rectangle 3">
          <a:extLst>
            <a:ext uri="{FF2B5EF4-FFF2-40B4-BE49-F238E27FC236}">
              <a16:creationId xmlns:a16="http://schemas.microsoft.com/office/drawing/2014/main" id="{5061D02A-DE85-46F4-9D10-CBE84D1CC20A}"/>
            </a:ext>
          </a:extLst>
        </xdr:cNvPr>
        <xdr:cNvSpPr>
          <a:spLocks noChangeArrowheads="1"/>
        </xdr:cNvSpPr>
      </xdr:nvSpPr>
      <xdr:spPr bwMode="auto">
        <a:xfrm>
          <a:off x="45720" y="32004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1</xdr:row>
      <xdr:rowOff>0</xdr:rowOff>
    </xdr:from>
    <xdr:ext cx="0" cy="144780"/>
    <xdr:sp macro="" textlink="">
      <xdr:nvSpPr>
        <xdr:cNvPr id="4" name="Rectangle 4">
          <a:extLst>
            <a:ext uri="{FF2B5EF4-FFF2-40B4-BE49-F238E27FC236}">
              <a16:creationId xmlns:a16="http://schemas.microsoft.com/office/drawing/2014/main" id="{FD3DE87C-EC44-4A05-A045-2736E8F123AD}"/>
            </a:ext>
          </a:extLst>
        </xdr:cNvPr>
        <xdr:cNvSpPr>
          <a:spLocks noChangeArrowheads="1"/>
        </xdr:cNvSpPr>
      </xdr:nvSpPr>
      <xdr:spPr bwMode="auto">
        <a:xfrm>
          <a:off x="45720" y="32004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1</xdr:row>
      <xdr:rowOff>0</xdr:rowOff>
    </xdr:from>
    <xdr:ext cx="0" cy="144780"/>
    <xdr:sp macro="" textlink="">
      <xdr:nvSpPr>
        <xdr:cNvPr id="5" name="Rectangle 5">
          <a:extLst>
            <a:ext uri="{FF2B5EF4-FFF2-40B4-BE49-F238E27FC236}">
              <a16:creationId xmlns:a16="http://schemas.microsoft.com/office/drawing/2014/main" id="{31518FD2-C5DB-4C2B-9CFB-6193DB0E173A}"/>
            </a:ext>
          </a:extLst>
        </xdr:cNvPr>
        <xdr:cNvSpPr>
          <a:spLocks noChangeArrowheads="1"/>
        </xdr:cNvSpPr>
      </xdr:nvSpPr>
      <xdr:spPr bwMode="auto">
        <a:xfrm>
          <a:off x="45720" y="32004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1</xdr:row>
      <xdr:rowOff>0</xdr:rowOff>
    </xdr:from>
    <xdr:ext cx="0" cy="144780"/>
    <xdr:sp macro="" textlink="">
      <xdr:nvSpPr>
        <xdr:cNvPr id="6" name="Rectangle 6">
          <a:extLst>
            <a:ext uri="{FF2B5EF4-FFF2-40B4-BE49-F238E27FC236}">
              <a16:creationId xmlns:a16="http://schemas.microsoft.com/office/drawing/2014/main" id="{2DBEC4FE-7453-4EA2-9008-D60B402B152A}"/>
            </a:ext>
          </a:extLst>
        </xdr:cNvPr>
        <xdr:cNvSpPr>
          <a:spLocks noChangeArrowheads="1"/>
        </xdr:cNvSpPr>
      </xdr:nvSpPr>
      <xdr:spPr bwMode="auto">
        <a:xfrm>
          <a:off x="45720" y="32004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1</xdr:row>
      <xdr:rowOff>0</xdr:rowOff>
    </xdr:from>
    <xdr:ext cx="0" cy="144780"/>
    <xdr:sp macro="" textlink="">
      <xdr:nvSpPr>
        <xdr:cNvPr id="7" name="Rectangle 7">
          <a:extLst>
            <a:ext uri="{FF2B5EF4-FFF2-40B4-BE49-F238E27FC236}">
              <a16:creationId xmlns:a16="http://schemas.microsoft.com/office/drawing/2014/main" id="{6501F855-B6A3-4829-A15F-2C814902CCFE}"/>
            </a:ext>
          </a:extLst>
        </xdr:cNvPr>
        <xdr:cNvSpPr>
          <a:spLocks noChangeArrowheads="1"/>
        </xdr:cNvSpPr>
      </xdr:nvSpPr>
      <xdr:spPr bwMode="auto">
        <a:xfrm>
          <a:off x="45720" y="32004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1</xdr:row>
      <xdr:rowOff>0</xdr:rowOff>
    </xdr:from>
    <xdr:ext cx="0" cy="144780"/>
    <xdr:sp macro="" textlink="">
      <xdr:nvSpPr>
        <xdr:cNvPr id="8" name="Rectangle 8">
          <a:extLst>
            <a:ext uri="{FF2B5EF4-FFF2-40B4-BE49-F238E27FC236}">
              <a16:creationId xmlns:a16="http://schemas.microsoft.com/office/drawing/2014/main" id="{54074283-C7E7-43D7-BD56-87EA1F3CF667}"/>
            </a:ext>
          </a:extLst>
        </xdr:cNvPr>
        <xdr:cNvSpPr>
          <a:spLocks noChangeArrowheads="1"/>
        </xdr:cNvSpPr>
      </xdr:nvSpPr>
      <xdr:spPr bwMode="auto">
        <a:xfrm>
          <a:off x="45720" y="32004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1</xdr:row>
      <xdr:rowOff>0</xdr:rowOff>
    </xdr:from>
    <xdr:ext cx="0" cy="144780"/>
    <xdr:sp macro="" textlink="">
      <xdr:nvSpPr>
        <xdr:cNvPr id="9" name="Rectangle 9">
          <a:extLst>
            <a:ext uri="{FF2B5EF4-FFF2-40B4-BE49-F238E27FC236}">
              <a16:creationId xmlns:a16="http://schemas.microsoft.com/office/drawing/2014/main" id="{BD614631-F04C-4582-87AC-1C99CD4FC0E4}"/>
            </a:ext>
          </a:extLst>
        </xdr:cNvPr>
        <xdr:cNvSpPr>
          <a:spLocks noChangeArrowheads="1"/>
        </xdr:cNvSpPr>
      </xdr:nvSpPr>
      <xdr:spPr bwMode="auto">
        <a:xfrm>
          <a:off x="45720" y="32004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1</xdr:row>
      <xdr:rowOff>0</xdr:rowOff>
    </xdr:from>
    <xdr:ext cx="0" cy="144780"/>
    <xdr:sp macro="" textlink="">
      <xdr:nvSpPr>
        <xdr:cNvPr id="10" name="Rectangle 18">
          <a:extLst>
            <a:ext uri="{FF2B5EF4-FFF2-40B4-BE49-F238E27FC236}">
              <a16:creationId xmlns:a16="http://schemas.microsoft.com/office/drawing/2014/main" id="{31BC9894-16E5-4EFF-AC49-1AEF21C29D9A}"/>
            </a:ext>
          </a:extLst>
        </xdr:cNvPr>
        <xdr:cNvSpPr>
          <a:spLocks noChangeArrowheads="1"/>
        </xdr:cNvSpPr>
      </xdr:nvSpPr>
      <xdr:spPr bwMode="auto">
        <a:xfrm>
          <a:off x="45720" y="32004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1</xdr:row>
      <xdr:rowOff>0</xdr:rowOff>
    </xdr:from>
    <xdr:ext cx="0" cy="144780"/>
    <xdr:sp macro="" textlink="">
      <xdr:nvSpPr>
        <xdr:cNvPr id="11" name="Rectangle 19">
          <a:extLst>
            <a:ext uri="{FF2B5EF4-FFF2-40B4-BE49-F238E27FC236}">
              <a16:creationId xmlns:a16="http://schemas.microsoft.com/office/drawing/2014/main" id="{BAD07B37-2E6E-4271-AE89-99BECDF429C8}"/>
            </a:ext>
          </a:extLst>
        </xdr:cNvPr>
        <xdr:cNvSpPr>
          <a:spLocks noChangeArrowheads="1"/>
        </xdr:cNvSpPr>
      </xdr:nvSpPr>
      <xdr:spPr bwMode="auto">
        <a:xfrm>
          <a:off x="45720" y="32004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1</xdr:row>
      <xdr:rowOff>0</xdr:rowOff>
    </xdr:from>
    <xdr:ext cx="0" cy="144780"/>
    <xdr:sp macro="" textlink="">
      <xdr:nvSpPr>
        <xdr:cNvPr id="12" name="Rectangle 20">
          <a:extLst>
            <a:ext uri="{FF2B5EF4-FFF2-40B4-BE49-F238E27FC236}">
              <a16:creationId xmlns:a16="http://schemas.microsoft.com/office/drawing/2014/main" id="{7D7760E8-3EB2-4A13-9025-B07996564F9A}"/>
            </a:ext>
          </a:extLst>
        </xdr:cNvPr>
        <xdr:cNvSpPr>
          <a:spLocks noChangeArrowheads="1"/>
        </xdr:cNvSpPr>
      </xdr:nvSpPr>
      <xdr:spPr bwMode="auto">
        <a:xfrm>
          <a:off x="45720" y="32004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1</xdr:row>
      <xdr:rowOff>0</xdr:rowOff>
    </xdr:from>
    <xdr:ext cx="0" cy="144780"/>
    <xdr:sp macro="" textlink="">
      <xdr:nvSpPr>
        <xdr:cNvPr id="13" name="Rectangle 21">
          <a:extLst>
            <a:ext uri="{FF2B5EF4-FFF2-40B4-BE49-F238E27FC236}">
              <a16:creationId xmlns:a16="http://schemas.microsoft.com/office/drawing/2014/main" id="{F6A2BD5E-839F-4999-B12D-6AF29143C035}"/>
            </a:ext>
          </a:extLst>
        </xdr:cNvPr>
        <xdr:cNvSpPr>
          <a:spLocks noChangeArrowheads="1"/>
        </xdr:cNvSpPr>
      </xdr:nvSpPr>
      <xdr:spPr bwMode="auto">
        <a:xfrm>
          <a:off x="45720" y="32004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1</xdr:row>
      <xdr:rowOff>0</xdr:rowOff>
    </xdr:from>
    <xdr:ext cx="0" cy="144780"/>
    <xdr:sp macro="" textlink="">
      <xdr:nvSpPr>
        <xdr:cNvPr id="14" name="Rectangle 22">
          <a:extLst>
            <a:ext uri="{FF2B5EF4-FFF2-40B4-BE49-F238E27FC236}">
              <a16:creationId xmlns:a16="http://schemas.microsoft.com/office/drawing/2014/main" id="{9DD3A9F3-1CAD-4B92-808E-FFF554A1FC03}"/>
            </a:ext>
          </a:extLst>
        </xdr:cNvPr>
        <xdr:cNvSpPr>
          <a:spLocks noChangeArrowheads="1"/>
        </xdr:cNvSpPr>
      </xdr:nvSpPr>
      <xdr:spPr bwMode="auto">
        <a:xfrm>
          <a:off x="45720" y="32004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1</xdr:row>
      <xdr:rowOff>0</xdr:rowOff>
    </xdr:from>
    <xdr:ext cx="0" cy="144780"/>
    <xdr:sp macro="" textlink="">
      <xdr:nvSpPr>
        <xdr:cNvPr id="15" name="Rectangle 23">
          <a:extLst>
            <a:ext uri="{FF2B5EF4-FFF2-40B4-BE49-F238E27FC236}">
              <a16:creationId xmlns:a16="http://schemas.microsoft.com/office/drawing/2014/main" id="{8BC97E09-E1E3-4715-9843-0CE161DCD5E3}"/>
            </a:ext>
          </a:extLst>
        </xdr:cNvPr>
        <xdr:cNvSpPr>
          <a:spLocks noChangeArrowheads="1"/>
        </xdr:cNvSpPr>
      </xdr:nvSpPr>
      <xdr:spPr bwMode="auto">
        <a:xfrm>
          <a:off x="45720" y="32004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1</xdr:row>
      <xdr:rowOff>0</xdr:rowOff>
    </xdr:from>
    <xdr:ext cx="0" cy="144780"/>
    <xdr:sp macro="" textlink="">
      <xdr:nvSpPr>
        <xdr:cNvPr id="16" name="Rectangle 24">
          <a:extLst>
            <a:ext uri="{FF2B5EF4-FFF2-40B4-BE49-F238E27FC236}">
              <a16:creationId xmlns:a16="http://schemas.microsoft.com/office/drawing/2014/main" id="{934C77EB-9561-4BFF-9E39-9F350E4AB330}"/>
            </a:ext>
          </a:extLst>
        </xdr:cNvPr>
        <xdr:cNvSpPr>
          <a:spLocks noChangeArrowheads="1"/>
        </xdr:cNvSpPr>
      </xdr:nvSpPr>
      <xdr:spPr bwMode="auto">
        <a:xfrm>
          <a:off x="45720" y="32004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1</xdr:row>
      <xdr:rowOff>0</xdr:rowOff>
    </xdr:from>
    <xdr:ext cx="0" cy="144780"/>
    <xdr:sp macro="" textlink="">
      <xdr:nvSpPr>
        <xdr:cNvPr id="17" name="Rectangle 25">
          <a:extLst>
            <a:ext uri="{FF2B5EF4-FFF2-40B4-BE49-F238E27FC236}">
              <a16:creationId xmlns:a16="http://schemas.microsoft.com/office/drawing/2014/main" id="{754FF345-A5E8-443F-B0ED-0A65CC3D7776}"/>
            </a:ext>
          </a:extLst>
        </xdr:cNvPr>
        <xdr:cNvSpPr>
          <a:spLocks noChangeArrowheads="1"/>
        </xdr:cNvSpPr>
      </xdr:nvSpPr>
      <xdr:spPr bwMode="auto">
        <a:xfrm>
          <a:off x="45720" y="32004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1</xdr:row>
      <xdr:rowOff>0</xdr:rowOff>
    </xdr:from>
    <xdr:ext cx="0" cy="144780"/>
    <xdr:sp macro="" textlink="">
      <xdr:nvSpPr>
        <xdr:cNvPr id="18" name="Rectangle 26">
          <a:extLst>
            <a:ext uri="{FF2B5EF4-FFF2-40B4-BE49-F238E27FC236}">
              <a16:creationId xmlns:a16="http://schemas.microsoft.com/office/drawing/2014/main" id="{340DD476-885D-4C1B-9F81-4A2DD7396FDB}"/>
            </a:ext>
          </a:extLst>
        </xdr:cNvPr>
        <xdr:cNvSpPr>
          <a:spLocks noChangeArrowheads="1"/>
        </xdr:cNvSpPr>
      </xdr:nvSpPr>
      <xdr:spPr bwMode="auto">
        <a:xfrm>
          <a:off x="45720" y="32004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1</xdr:row>
      <xdr:rowOff>0</xdr:rowOff>
    </xdr:from>
    <xdr:ext cx="0" cy="144780"/>
    <xdr:sp macro="" textlink="">
      <xdr:nvSpPr>
        <xdr:cNvPr id="19" name="Rectangle 27">
          <a:extLst>
            <a:ext uri="{FF2B5EF4-FFF2-40B4-BE49-F238E27FC236}">
              <a16:creationId xmlns:a16="http://schemas.microsoft.com/office/drawing/2014/main" id="{2440DA96-C823-4D54-B65C-A74FDCC7C78A}"/>
            </a:ext>
          </a:extLst>
        </xdr:cNvPr>
        <xdr:cNvSpPr>
          <a:spLocks noChangeArrowheads="1"/>
        </xdr:cNvSpPr>
      </xdr:nvSpPr>
      <xdr:spPr bwMode="auto">
        <a:xfrm>
          <a:off x="45720" y="32004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1</xdr:row>
      <xdr:rowOff>0</xdr:rowOff>
    </xdr:from>
    <xdr:ext cx="0" cy="144780"/>
    <xdr:sp macro="" textlink="">
      <xdr:nvSpPr>
        <xdr:cNvPr id="20" name="Rectangle 28">
          <a:extLst>
            <a:ext uri="{FF2B5EF4-FFF2-40B4-BE49-F238E27FC236}">
              <a16:creationId xmlns:a16="http://schemas.microsoft.com/office/drawing/2014/main" id="{D4AFC497-D9B4-4BB5-BE8E-1A5A3EC69D74}"/>
            </a:ext>
          </a:extLst>
        </xdr:cNvPr>
        <xdr:cNvSpPr>
          <a:spLocks noChangeArrowheads="1"/>
        </xdr:cNvSpPr>
      </xdr:nvSpPr>
      <xdr:spPr bwMode="auto">
        <a:xfrm>
          <a:off x="45720" y="32004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1</xdr:row>
      <xdr:rowOff>0</xdr:rowOff>
    </xdr:from>
    <xdr:ext cx="0" cy="144780"/>
    <xdr:sp macro="" textlink="">
      <xdr:nvSpPr>
        <xdr:cNvPr id="21" name="Rectangle 29">
          <a:extLst>
            <a:ext uri="{FF2B5EF4-FFF2-40B4-BE49-F238E27FC236}">
              <a16:creationId xmlns:a16="http://schemas.microsoft.com/office/drawing/2014/main" id="{73C89300-F03A-44DE-A789-B177DD159498}"/>
            </a:ext>
          </a:extLst>
        </xdr:cNvPr>
        <xdr:cNvSpPr>
          <a:spLocks noChangeArrowheads="1"/>
        </xdr:cNvSpPr>
      </xdr:nvSpPr>
      <xdr:spPr bwMode="auto">
        <a:xfrm>
          <a:off x="45720" y="32004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1</xdr:row>
      <xdr:rowOff>0</xdr:rowOff>
    </xdr:from>
    <xdr:ext cx="0" cy="144780"/>
    <xdr:sp macro="" textlink="">
      <xdr:nvSpPr>
        <xdr:cNvPr id="22" name="Rectangle 30">
          <a:extLst>
            <a:ext uri="{FF2B5EF4-FFF2-40B4-BE49-F238E27FC236}">
              <a16:creationId xmlns:a16="http://schemas.microsoft.com/office/drawing/2014/main" id="{64AE7970-5E5F-472C-9553-5E7EFA9448CC}"/>
            </a:ext>
          </a:extLst>
        </xdr:cNvPr>
        <xdr:cNvSpPr>
          <a:spLocks noChangeArrowheads="1"/>
        </xdr:cNvSpPr>
      </xdr:nvSpPr>
      <xdr:spPr bwMode="auto">
        <a:xfrm>
          <a:off x="45720" y="32004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1</xdr:row>
      <xdr:rowOff>0</xdr:rowOff>
    </xdr:from>
    <xdr:ext cx="0" cy="144780"/>
    <xdr:sp macro="" textlink="">
      <xdr:nvSpPr>
        <xdr:cNvPr id="23" name="Rectangle 31">
          <a:extLst>
            <a:ext uri="{FF2B5EF4-FFF2-40B4-BE49-F238E27FC236}">
              <a16:creationId xmlns:a16="http://schemas.microsoft.com/office/drawing/2014/main" id="{ABE481F7-5EFF-4A76-9B83-2A99D7BA94BF}"/>
            </a:ext>
          </a:extLst>
        </xdr:cNvPr>
        <xdr:cNvSpPr>
          <a:spLocks noChangeArrowheads="1"/>
        </xdr:cNvSpPr>
      </xdr:nvSpPr>
      <xdr:spPr bwMode="auto">
        <a:xfrm>
          <a:off x="45720" y="32004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1</xdr:row>
      <xdr:rowOff>0</xdr:rowOff>
    </xdr:from>
    <xdr:ext cx="0" cy="144780"/>
    <xdr:sp macro="" textlink="">
      <xdr:nvSpPr>
        <xdr:cNvPr id="24" name="Rectangle 32">
          <a:extLst>
            <a:ext uri="{FF2B5EF4-FFF2-40B4-BE49-F238E27FC236}">
              <a16:creationId xmlns:a16="http://schemas.microsoft.com/office/drawing/2014/main" id="{6F20FEEA-1342-4119-A222-C048085E390A}"/>
            </a:ext>
          </a:extLst>
        </xdr:cNvPr>
        <xdr:cNvSpPr>
          <a:spLocks noChangeArrowheads="1"/>
        </xdr:cNvSpPr>
      </xdr:nvSpPr>
      <xdr:spPr bwMode="auto">
        <a:xfrm>
          <a:off x="45720" y="32004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1</xdr:row>
      <xdr:rowOff>0</xdr:rowOff>
    </xdr:from>
    <xdr:ext cx="0" cy="144780"/>
    <xdr:sp macro="" textlink="">
      <xdr:nvSpPr>
        <xdr:cNvPr id="25" name="Rectangle 33">
          <a:extLst>
            <a:ext uri="{FF2B5EF4-FFF2-40B4-BE49-F238E27FC236}">
              <a16:creationId xmlns:a16="http://schemas.microsoft.com/office/drawing/2014/main" id="{9B3E0FBA-459B-45AF-BE00-720E4ECB9732}"/>
            </a:ext>
          </a:extLst>
        </xdr:cNvPr>
        <xdr:cNvSpPr>
          <a:spLocks noChangeArrowheads="1"/>
        </xdr:cNvSpPr>
      </xdr:nvSpPr>
      <xdr:spPr bwMode="auto">
        <a:xfrm>
          <a:off x="45720" y="32004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1</xdr:row>
      <xdr:rowOff>0</xdr:rowOff>
    </xdr:from>
    <xdr:ext cx="0" cy="144780"/>
    <xdr:sp macro="" textlink="">
      <xdr:nvSpPr>
        <xdr:cNvPr id="26" name="Rectangle 34">
          <a:extLst>
            <a:ext uri="{FF2B5EF4-FFF2-40B4-BE49-F238E27FC236}">
              <a16:creationId xmlns:a16="http://schemas.microsoft.com/office/drawing/2014/main" id="{C09F4934-59C9-42EB-9996-155DC0F79293}"/>
            </a:ext>
          </a:extLst>
        </xdr:cNvPr>
        <xdr:cNvSpPr>
          <a:spLocks noChangeArrowheads="1"/>
        </xdr:cNvSpPr>
      </xdr:nvSpPr>
      <xdr:spPr bwMode="auto">
        <a:xfrm>
          <a:off x="45720" y="32004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1</xdr:row>
      <xdr:rowOff>0</xdr:rowOff>
    </xdr:from>
    <xdr:ext cx="0" cy="144780"/>
    <xdr:sp macro="" textlink="">
      <xdr:nvSpPr>
        <xdr:cNvPr id="27" name="Rectangle 35">
          <a:extLst>
            <a:ext uri="{FF2B5EF4-FFF2-40B4-BE49-F238E27FC236}">
              <a16:creationId xmlns:a16="http://schemas.microsoft.com/office/drawing/2014/main" id="{BC5AA7B0-98FA-4577-9B40-9D7575FAEAF6}"/>
            </a:ext>
          </a:extLst>
        </xdr:cNvPr>
        <xdr:cNvSpPr>
          <a:spLocks noChangeArrowheads="1"/>
        </xdr:cNvSpPr>
      </xdr:nvSpPr>
      <xdr:spPr bwMode="auto">
        <a:xfrm>
          <a:off x="45720" y="32004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1</xdr:row>
      <xdr:rowOff>0</xdr:rowOff>
    </xdr:from>
    <xdr:ext cx="0" cy="144780"/>
    <xdr:sp macro="" textlink="">
      <xdr:nvSpPr>
        <xdr:cNvPr id="28" name="Rectangle 36">
          <a:extLst>
            <a:ext uri="{FF2B5EF4-FFF2-40B4-BE49-F238E27FC236}">
              <a16:creationId xmlns:a16="http://schemas.microsoft.com/office/drawing/2014/main" id="{1B7B52FD-ED1A-40BF-A36F-548AAC012800}"/>
            </a:ext>
          </a:extLst>
        </xdr:cNvPr>
        <xdr:cNvSpPr>
          <a:spLocks noChangeArrowheads="1"/>
        </xdr:cNvSpPr>
      </xdr:nvSpPr>
      <xdr:spPr bwMode="auto">
        <a:xfrm>
          <a:off x="45720" y="32004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1</xdr:row>
      <xdr:rowOff>0</xdr:rowOff>
    </xdr:from>
    <xdr:ext cx="0" cy="144780"/>
    <xdr:sp macro="" textlink="">
      <xdr:nvSpPr>
        <xdr:cNvPr id="29" name="Rectangle 37">
          <a:extLst>
            <a:ext uri="{FF2B5EF4-FFF2-40B4-BE49-F238E27FC236}">
              <a16:creationId xmlns:a16="http://schemas.microsoft.com/office/drawing/2014/main" id="{E2F6DC50-4CF4-4833-97BA-282D14FCBF0C}"/>
            </a:ext>
          </a:extLst>
        </xdr:cNvPr>
        <xdr:cNvSpPr>
          <a:spLocks noChangeArrowheads="1"/>
        </xdr:cNvSpPr>
      </xdr:nvSpPr>
      <xdr:spPr bwMode="auto">
        <a:xfrm>
          <a:off x="45720" y="32004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1</xdr:row>
      <xdr:rowOff>0</xdr:rowOff>
    </xdr:from>
    <xdr:ext cx="0" cy="144780"/>
    <xdr:sp macro="" textlink="">
      <xdr:nvSpPr>
        <xdr:cNvPr id="30" name="Rectangle 38">
          <a:extLst>
            <a:ext uri="{FF2B5EF4-FFF2-40B4-BE49-F238E27FC236}">
              <a16:creationId xmlns:a16="http://schemas.microsoft.com/office/drawing/2014/main" id="{19D968D9-3384-4457-9299-CBD97A69D7B6}"/>
            </a:ext>
          </a:extLst>
        </xdr:cNvPr>
        <xdr:cNvSpPr>
          <a:spLocks noChangeArrowheads="1"/>
        </xdr:cNvSpPr>
      </xdr:nvSpPr>
      <xdr:spPr bwMode="auto">
        <a:xfrm>
          <a:off x="45720" y="32004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1</xdr:row>
      <xdr:rowOff>0</xdr:rowOff>
    </xdr:from>
    <xdr:ext cx="0" cy="144780"/>
    <xdr:sp macro="" textlink="">
      <xdr:nvSpPr>
        <xdr:cNvPr id="31" name="Rectangle 39">
          <a:extLst>
            <a:ext uri="{FF2B5EF4-FFF2-40B4-BE49-F238E27FC236}">
              <a16:creationId xmlns:a16="http://schemas.microsoft.com/office/drawing/2014/main" id="{40CAF68D-E3A2-4006-A0E0-DCC4445F493A}"/>
            </a:ext>
          </a:extLst>
        </xdr:cNvPr>
        <xdr:cNvSpPr>
          <a:spLocks noChangeArrowheads="1"/>
        </xdr:cNvSpPr>
      </xdr:nvSpPr>
      <xdr:spPr bwMode="auto">
        <a:xfrm>
          <a:off x="45720" y="32004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1</xdr:row>
      <xdr:rowOff>0</xdr:rowOff>
    </xdr:from>
    <xdr:ext cx="0" cy="144780"/>
    <xdr:sp macro="" textlink="">
      <xdr:nvSpPr>
        <xdr:cNvPr id="32" name="Rectangle 40">
          <a:extLst>
            <a:ext uri="{FF2B5EF4-FFF2-40B4-BE49-F238E27FC236}">
              <a16:creationId xmlns:a16="http://schemas.microsoft.com/office/drawing/2014/main" id="{E8D6BF66-2D7E-4D0C-AC82-FBE082927C12}"/>
            </a:ext>
          </a:extLst>
        </xdr:cNvPr>
        <xdr:cNvSpPr>
          <a:spLocks noChangeArrowheads="1"/>
        </xdr:cNvSpPr>
      </xdr:nvSpPr>
      <xdr:spPr bwMode="auto">
        <a:xfrm>
          <a:off x="45720" y="32004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1</xdr:row>
      <xdr:rowOff>0</xdr:rowOff>
    </xdr:from>
    <xdr:ext cx="0" cy="144780"/>
    <xdr:sp macro="" textlink="">
      <xdr:nvSpPr>
        <xdr:cNvPr id="33" name="Rectangle 41">
          <a:extLst>
            <a:ext uri="{FF2B5EF4-FFF2-40B4-BE49-F238E27FC236}">
              <a16:creationId xmlns:a16="http://schemas.microsoft.com/office/drawing/2014/main" id="{CD17254E-3CEE-4D74-B144-A2C6E62FDC09}"/>
            </a:ext>
          </a:extLst>
        </xdr:cNvPr>
        <xdr:cNvSpPr>
          <a:spLocks noChangeArrowheads="1"/>
        </xdr:cNvSpPr>
      </xdr:nvSpPr>
      <xdr:spPr bwMode="auto">
        <a:xfrm>
          <a:off x="45720" y="32004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1</xdr:row>
      <xdr:rowOff>0</xdr:rowOff>
    </xdr:from>
    <xdr:ext cx="0" cy="144780"/>
    <xdr:sp macro="" textlink="">
      <xdr:nvSpPr>
        <xdr:cNvPr id="34" name="Rectangle 42">
          <a:extLst>
            <a:ext uri="{FF2B5EF4-FFF2-40B4-BE49-F238E27FC236}">
              <a16:creationId xmlns:a16="http://schemas.microsoft.com/office/drawing/2014/main" id="{A47628CE-1430-4419-828A-132829788AB7}"/>
            </a:ext>
          </a:extLst>
        </xdr:cNvPr>
        <xdr:cNvSpPr>
          <a:spLocks noChangeArrowheads="1"/>
        </xdr:cNvSpPr>
      </xdr:nvSpPr>
      <xdr:spPr bwMode="auto">
        <a:xfrm>
          <a:off x="45720" y="32004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1</xdr:row>
      <xdr:rowOff>0</xdr:rowOff>
    </xdr:from>
    <xdr:ext cx="0" cy="144780"/>
    <xdr:sp macro="" textlink="">
      <xdr:nvSpPr>
        <xdr:cNvPr id="35" name="Rectangle 43">
          <a:extLst>
            <a:ext uri="{FF2B5EF4-FFF2-40B4-BE49-F238E27FC236}">
              <a16:creationId xmlns:a16="http://schemas.microsoft.com/office/drawing/2014/main" id="{E61F5295-5888-4CBE-86D2-B9AD037D689E}"/>
            </a:ext>
          </a:extLst>
        </xdr:cNvPr>
        <xdr:cNvSpPr>
          <a:spLocks noChangeArrowheads="1"/>
        </xdr:cNvSpPr>
      </xdr:nvSpPr>
      <xdr:spPr bwMode="auto">
        <a:xfrm>
          <a:off x="45720" y="32004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1</xdr:row>
      <xdr:rowOff>0</xdr:rowOff>
    </xdr:from>
    <xdr:ext cx="0" cy="144780"/>
    <xdr:sp macro="" textlink="">
      <xdr:nvSpPr>
        <xdr:cNvPr id="36" name="Rectangle 44">
          <a:extLst>
            <a:ext uri="{FF2B5EF4-FFF2-40B4-BE49-F238E27FC236}">
              <a16:creationId xmlns:a16="http://schemas.microsoft.com/office/drawing/2014/main" id="{D3424FD4-C16F-449E-BBB6-5CDB7AC35F67}"/>
            </a:ext>
          </a:extLst>
        </xdr:cNvPr>
        <xdr:cNvSpPr>
          <a:spLocks noChangeArrowheads="1"/>
        </xdr:cNvSpPr>
      </xdr:nvSpPr>
      <xdr:spPr bwMode="auto">
        <a:xfrm>
          <a:off x="45720" y="32004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1</xdr:row>
      <xdr:rowOff>0</xdr:rowOff>
    </xdr:from>
    <xdr:ext cx="0" cy="144780"/>
    <xdr:sp macro="" textlink="">
      <xdr:nvSpPr>
        <xdr:cNvPr id="37" name="Rectangle 45">
          <a:extLst>
            <a:ext uri="{FF2B5EF4-FFF2-40B4-BE49-F238E27FC236}">
              <a16:creationId xmlns:a16="http://schemas.microsoft.com/office/drawing/2014/main" id="{028DAFC8-1EA6-4E24-93C6-0BE067DA988F}"/>
            </a:ext>
          </a:extLst>
        </xdr:cNvPr>
        <xdr:cNvSpPr>
          <a:spLocks noChangeArrowheads="1"/>
        </xdr:cNvSpPr>
      </xdr:nvSpPr>
      <xdr:spPr bwMode="auto">
        <a:xfrm>
          <a:off x="45720" y="32004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1</xdr:row>
      <xdr:rowOff>0</xdr:rowOff>
    </xdr:from>
    <xdr:ext cx="0" cy="144780"/>
    <xdr:sp macro="" textlink="">
      <xdr:nvSpPr>
        <xdr:cNvPr id="38" name="Rectangle 46">
          <a:extLst>
            <a:ext uri="{FF2B5EF4-FFF2-40B4-BE49-F238E27FC236}">
              <a16:creationId xmlns:a16="http://schemas.microsoft.com/office/drawing/2014/main" id="{2B1BE3DA-305C-4454-A614-F13FAE3A5E72}"/>
            </a:ext>
          </a:extLst>
        </xdr:cNvPr>
        <xdr:cNvSpPr>
          <a:spLocks noChangeArrowheads="1"/>
        </xdr:cNvSpPr>
      </xdr:nvSpPr>
      <xdr:spPr bwMode="auto">
        <a:xfrm>
          <a:off x="45720" y="32004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1</xdr:row>
      <xdr:rowOff>0</xdr:rowOff>
    </xdr:from>
    <xdr:ext cx="0" cy="144780"/>
    <xdr:sp macro="" textlink="">
      <xdr:nvSpPr>
        <xdr:cNvPr id="39" name="Rectangle 47">
          <a:extLst>
            <a:ext uri="{FF2B5EF4-FFF2-40B4-BE49-F238E27FC236}">
              <a16:creationId xmlns:a16="http://schemas.microsoft.com/office/drawing/2014/main" id="{48BBB06C-D86C-4890-AA62-6B89723E8B25}"/>
            </a:ext>
          </a:extLst>
        </xdr:cNvPr>
        <xdr:cNvSpPr>
          <a:spLocks noChangeArrowheads="1"/>
        </xdr:cNvSpPr>
      </xdr:nvSpPr>
      <xdr:spPr bwMode="auto">
        <a:xfrm>
          <a:off x="45720" y="32004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1</xdr:row>
      <xdr:rowOff>0</xdr:rowOff>
    </xdr:from>
    <xdr:ext cx="0" cy="144780"/>
    <xdr:sp macro="" textlink="">
      <xdr:nvSpPr>
        <xdr:cNvPr id="40" name="Rectangle 48">
          <a:extLst>
            <a:ext uri="{FF2B5EF4-FFF2-40B4-BE49-F238E27FC236}">
              <a16:creationId xmlns:a16="http://schemas.microsoft.com/office/drawing/2014/main" id="{87449E76-279A-4F54-868F-4F61527B0ED8}"/>
            </a:ext>
          </a:extLst>
        </xdr:cNvPr>
        <xdr:cNvSpPr>
          <a:spLocks noChangeArrowheads="1"/>
        </xdr:cNvSpPr>
      </xdr:nvSpPr>
      <xdr:spPr bwMode="auto">
        <a:xfrm>
          <a:off x="45720" y="32004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1</xdr:row>
      <xdr:rowOff>0</xdr:rowOff>
    </xdr:from>
    <xdr:ext cx="0" cy="144780"/>
    <xdr:sp macro="" textlink="">
      <xdr:nvSpPr>
        <xdr:cNvPr id="41" name="Rectangle 49">
          <a:extLst>
            <a:ext uri="{FF2B5EF4-FFF2-40B4-BE49-F238E27FC236}">
              <a16:creationId xmlns:a16="http://schemas.microsoft.com/office/drawing/2014/main" id="{FC9C5C55-4DCA-4231-BE90-4BADAD870256}"/>
            </a:ext>
          </a:extLst>
        </xdr:cNvPr>
        <xdr:cNvSpPr>
          <a:spLocks noChangeArrowheads="1"/>
        </xdr:cNvSpPr>
      </xdr:nvSpPr>
      <xdr:spPr bwMode="auto">
        <a:xfrm>
          <a:off x="45720" y="32004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0</xdr:col>
      <xdr:colOff>45720</xdr:colOff>
      <xdr:row>2</xdr:row>
      <xdr:rowOff>0</xdr:rowOff>
    </xdr:from>
    <xdr:to>
      <xdr:col>0</xdr:col>
      <xdr:colOff>45720</xdr:colOff>
      <xdr:row>2</xdr:row>
      <xdr:rowOff>152400</xdr:rowOff>
    </xdr:to>
    <xdr:sp macro="" textlink="">
      <xdr:nvSpPr>
        <xdr:cNvPr id="42" name="Rectangle 56">
          <a:extLst>
            <a:ext uri="{FF2B5EF4-FFF2-40B4-BE49-F238E27FC236}">
              <a16:creationId xmlns:a16="http://schemas.microsoft.com/office/drawing/2014/main" id="{3482C074-1A7E-4E7C-B7E0-8F63897EB721}"/>
            </a:ext>
          </a:extLst>
        </xdr:cNvPr>
        <xdr:cNvSpPr>
          <a:spLocks noChangeArrowheads="1"/>
        </xdr:cNvSpPr>
      </xdr:nvSpPr>
      <xdr:spPr bwMode="auto">
        <a:xfrm>
          <a:off x="45720" y="54102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45720</xdr:colOff>
      <xdr:row>2</xdr:row>
      <xdr:rowOff>0</xdr:rowOff>
    </xdr:from>
    <xdr:to>
      <xdr:col>0</xdr:col>
      <xdr:colOff>45720</xdr:colOff>
      <xdr:row>2</xdr:row>
      <xdr:rowOff>152400</xdr:rowOff>
    </xdr:to>
    <xdr:sp macro="" textlink="">
      <xdr:nvSpPr>
        <xdr:cNvPr id="43" name="Rectangle 57">
          <a:extLst>
            <a:ext uri="{FF2B5EF4-FFF2-40B4-BE49-F238E27FC236}">
              <a16:creationId xmlns:a16="http://schemas.microsoft.com/office/drawing/2014/main" id="{24FAF508-E360-4265-B005-CD3E8C030A23}"/>
            </a:ext>
          </a:extLst>
        </xdr:cNvPr>
        <xdr:cNvSpPr>
          <a:spLocks noChangeArrowheads="1"/>
        </xdr:cNvSpPr>
      </xdr:nvSpPr>
      <xdr:spPr bwMode="auto">
        <a:xfrm>
          <a:off x="45720" y="54102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45720</xdr:colOff>
      <xdr:row>2</xdr:row>
      <xdr:rowOff>0</xdr:rowOff>
    </xdr:from>
    <xdr:to>
      <xdr:col>0</xdr:col>
      <xdr:colOff>45720</xdr:colOff>
      <xdr:row>2</xdr:row>
      <xdr:rowOff>152400</xdr:rowOff>
    </xdr:to>
    <xdr:sp macro="" textlink="">
      <xdr:nvSpPr>
        <xdr:cNvPr id="44" name="Rectangle 58">
          <a:extLst>
            <a:ext uri="{FF2B5EF4-FFF2-40B4-BE49-F238E27FC236}">
              <a16:creationId xmlns:a16="http://schemas.microsoft.com/office/drawing/2014/main" id="{5E4B7007-530D-4A15-878F-A00EF850D1A3}"/>
            </a:ext>
          </a:extLst>
        </xdr:cNvPr>
        <xdr:cNvSpPr>
          <a:spLocks noChangeArrowheads="1"/>
        </xdr:cNvSpPr>
      </xdr:nvSpPr>
      <xdr:spPr bwMode="auto">
        <a:xfrm>
          <a:off x="45720" y="54102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45720</xdr:colOff>
      <xdr:row>2</xdr:row>
      <xdr:rowOff>0</xdr:rowOff>
    </xdr:from>
    <xdr:to>
      <xdr:col>0</xdr:col>
      <xdr:colOff>45720</xdr:colOff>
      <xdr:row>2</xdr:row>
      <xdr:rowOff>152400</xdr:rowOff>
    </xdr:to>
    <xdr:sp macro="" textlink="">
      <xdr:nvSpPr>
        <xdr:cNvPr id="45" name="Rectangle 59">
          <a:extLst>
            <a:ext uri="{FF2B5EF4-FFF2-40B4-BE49-F238E27FC236}">
              <a16:creationId xmlns:a16="http://schemas.microsoft.com/office/drawing/2014/main" id="{A5D39C3E-F288-41D0-9124-EEB7074A5116}"/>
            </a:ext>
          </a:extLst>
        </xdr:cNvPr>
        <xdr:cNvSpPr>
          <a:spLocks noChangeArrowheads="1"/>
        </xdr:cNvSpPr>
      </xdr:nvSpPr>
      <xdr:spPr bwMode="auto">
        <a:xfrm>
          <a:off x="45720" y="54102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45720</xdr:colOff>
      <xdr:row>2</xdr:row>
      <xdr:rowOff>0</xdr:rowOff>
    </xdr:from>
    <xdr:to>
      <xdr:col>0</xdr:col>
      <xdr:colOff>45720</xdr:colOff>
      <xdr:row>2</xdr:row>
      <xdr:rowOff>152400</xdr:rowOff>
    </xdr:to>
    <xdr:sp macro="" textlink="">
      <xdr:nvSpPr>
        <xdr:cNvPr id="46" name="Rectangle 60">
          <a:extLst>
            <a:ext uri="{FF2B5EF4-FFF2-40B4-BE49-F238E27FC236}">
              <a16:creationId xmlns:a16="http://schemas.microsoft.com/office/drawing/2014/main" id="{A50B763E-4FD0-4850-ADCE-9F762FB9F716}"/>
            </a:ext>
          </a:extLst>
        </xdr:cNvPr>
        <xdr:cNvSpPr>
          <a:spLocks noChangeArrowheads="1"/>
        </xdr:cNvSpPr>
      </xdr:nvSpPr>
      <xdr:spPr bwMode="auto">
        <a:xfrm>
          <a:off x="45720" y="54102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45720</xdr:colOff>
      <xdr:row>2</xdr:row>
      <xdr:rowOff>0</xdr:rowOff>
    </xdr:from>
    <xdr:to>
      <xdr:col>0</xdr:col>
      <xdr:colOff>45720</xdr:colOff>
      <xdr:row>2</xdr:row>
      <xdr:rowOff>152400</xdr:rowOff>
    </xdr:to>
    <xdr:sp macro="" textlink="">
      <xdr:nvSpPr>
        <xdr:cNvPr id="47" name="Rectangle 61">
          <a:extLst>
            <a:ext uri="{FF2B5EF4-FFF2-40B4-BE49-F238E27FC236}">
              <a16:creationId xmlns:a16="http://schemas.microsoft.com/office/drawing/2014/main" id="{8085F257-CDC4-4833-BB2E-8940DB7AF04A}"/>
            </a:ext>
          </a:extLst>
        </xdr:cNvPr>
        <xdr:cNvSpPr>
          <a:spLocks noChangeArrowheads="1"/>
        </xdr:cNvSpPr>
      </xdr:nvSpPr>
      <xdr:spPr bwMode="auto">
        <a:xfrm>
          <a:off x="45720" y="54102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45720</xdr:colOff>
      <xdr:row>2</xdr:row>
      <xdr:rowOff>0</xdr:rowOff>
    </xdr:from>
    <xdr:to>
      <xdr:col>0</xdr:col>
      <xdr:colOff>45720</xdr:colOff>
      <xdr:row>2</xdr:row>
      <xdr:rowOff>152400</xdr:rowOff>
    </xdr:to>
    <xdr:sp macro="" textlink="">
      <xdr:nvSpPr>
        <xdr:cNvPr id="48" name="Rectangle 62">
          <a:extLst>
            <a:ext uri="{FF2B5EF4-FFF2-40B4-BE49-F238E27FC236}">
              <a16:creationId xmlns:a16="http://schemas.microsoft.com/office/drawing/2014/main" id="{CD1C956D-8743-421A-81E9-EED7696D4235}"/>
            </a:ext>
          </a:extLst>
        </xdr:cNvPr>
        <xdr:cNvSpPr>
          <a:spLocks noChangeArrowheads="1"/>
        </xdr:cNvSpPr>
      </xdr:nvSpPr>
      <xdr:spPr bwMode="auto">
        <a:xfrm>
          <a:off x="45720" y="54102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45720</xdr:colOff>
      <xdr:row>2</xdr:row>
      <xdr:rowOff>0</xdr:rowOff>
    </xdr:from>
    <xdr:to>
      <xdr:col>0</xdr:col>
      <xdr:colOff>45720</xdr:colOff>
      <xdr:row>2</xdr:row>
      <xdr:rowOff>152400</xdr:rowOff>
    </xdr:to>
    <xdr:sp macro="" textlink="">
      <xdr:nvSpPr>
        <xdr:cNvPr id="49" name="Rectangle 63">
          <a:extLst>
            <a:ext uri="{FF2B5EF4-FFF2-40B4-BE49-F238E27FC236}">
              <a16:creationId xmlns:a16="http://schemas.microsoft.com/office/drawing/2014/main" id="{26AE1559-4939-44B4-A6F8-380C681E5945}"/>
            </a:ext>
          </a:extLst>
        </xdr:cNvPr>
        <xdr:cNvSpPr>
          <a:spLocks noChangeArrowheads="1"/>
        </xdr:cNvSpPr>
      </xdr:nvSpPr>
      <xdr:spPr bwMode="auto">
        <a:xfrm>
          <a:off x="45720" y="54102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45720</xdr:colOff>
      <xdr:row>1</xdr:row>
      <xdr:rowOff>0</xdr:rowOff>
    </xdr:from>
    <xdr:to>
      <xdr:col>0</xdr:col>
      <xdr:colOff>45720</xdr:colOff>
      <xdr:row>1</xdr:row>
      <xdr:rowOff>152400</xdr:rowOff>
    </xdr:to>
    <xdr:sp macro="" textlink="">
      <xdr:nvSpPr>
        <xdr:cNvPr id="50" name="Rectangle 98">
          <a:extLst>
            <a:ext uri="{FF2B5EF4-FFF2-40B4-BE49-F238E27FC236}">
              <a16:creationId xmlns:a16="http://schemas.microsoft.com/office/drawing/2014/main" id="{92D4EC4A-6CC5-4C20-A584-9D50EC45AD43}"/>
            </a:ext>
          </a:extLst>
        </xdr:cNvPr>
        <xdr:cNvSpPr>
          <a:spLocks noChangeArrowheads="1"/>
        </xdr:cNvSpPr>
      </xdr:nvSpPr>
      <xdr:spPr bwMode="auto">
        <a:xfrm>
          <a:off x="45720" y="32004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45720</xdr:colOff>
      <xdr:row>1</xdr:row>
      <xdr:rowOff>0</xdr:rowOff>
    </xdr:from>
    <xdr:to>
      <xdr:col>0</xdr:col>
      <xdr:colOff>45720</xdr:colOff>
      <xdr:row>1</xdr:row>
      <xdr:rowOff>152400</xdr:rowOff>
    </xdr:to>
    <xdr:sp macro="" textlink="">
      <xdr:nvSpPr>
        <xdr:cNvPr id="51" name="Rectangle 99">
          <a:extLst>
            <a:ext uri="{FF2B5EF4-FFF2-40B4-BE49-F238E27FC236}">
              <a16:creationId xmlns:a16="http://schemas.microsoft.com/office/drawing/2014/main" id="{E3A63809-A29B-42E9-B7C3-FA32BA720D3A}"/>
            </a:ext>
          </a:extLst>
        </xdr:cNvPr>
        <xdr:cNvSpPr>
          <a:spLocks noChangeArrowheads="1"/>
        </xdr:cNvSpPr>
      </xdr:nvSpPr>
      <xdr:spPr bwMode="auto">
        <a:xfrm>
          <a:off x="45720" y="32004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45720</xdr:colOff>
      <xdr:row>1</xdr:row>
      <xdr:rowOff>0</xdr:rowOff>
    </xdr:from>
    <xdr:to>
      <xdr:col>0</xdr:col>
      <xdr:colOff>45720</xdr:colOff>
      <xdr:row>1</xdr:row>
      <xdr:rowOff>152400</xdr:rowOff>
    </xdr:to>
    <xdr:sp macro="" textlink="">
      <xdr:nvSpPr>
        <xdr:cNvPr id="52" name="Rectangle 100">
          <a:extLst>
            <a:ext uri="{FF2B5EF4-FFF2-40B4-BE49-F238E27FC236}">
              <a16:creationId xmlns:a16="http://schemas.microsoft.com/office/drawing/2014/main" id="{9CB75BFB-B86B-46C4-96BA-C3CE8A7392A0}"/>
            </a:ext>
          </a:extLst>
        </xdr:cNvPr>
        <xdr:cNvSpPr>
          <a:spLocks noChangeArrowheads="1"/>
        </xdr:cNvSpPr>
      </xdr:nvSpPr>
      <xdr:spPr bwMode="auto">
        <a:xfrm>
          <a:off x="45720" y="32004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45720</xdr:colOff>
      <xdr:row>1</xdr:row>
      <xdr:rowOff>0</xdr:rowOff>
    </xdr:from>
    <xdr:to>
      <xdr:col>0</xdr:col>
      <xdr:colOff>45720</xdr:colOff>
      <xdr:row>1</xdr:row>
      <xdr:rowOff>152400</xdr:rowOff>
    </xdr:to>
    <xdr:sp macro="" textlink="">
      <xdr:nvSpPr>
        <xdr:cNvPr id="53" name="Rectangle 101">
          <a:extLst>
            <a:ext uri="{FF2B5EF4-FFF2-40B4-BE49-F238E27FC236}">
              <a16:creationId xmlns:a16="http://schemas.microsoft.com/office/drawing/2014/main" id="{A569F928-E39A-4ADD-8023-94AFDE927D98}"/>
            </a:ext>
          </a:extLst>
        </xdr:cNvPr>
        <xdr:cNvSpPr>
          <a:spLocks noChangeArrowheads="1"/>
        </xdr:cNvSpPr>
      </xdr:nvSpPr>
      <xdr:spPr bwMode="auto">
        <a:xfrm>
          <a:off x="45720" y="32004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45720</xdr:colOff>
      <xdr:row>1</xdr:row>
      <xdr:rowOff>0</xdr:rowOff>
    </xdr:from>
    <xdr:to>
      <xdr:col>0</xdr:col>
      <xdr:colOff>45720</xdr:colOff>
      <xdr:row>1</xdr:row>
      <xdr:rowOff>152400</xdr:rowOff>
    </xdr:to>
    <xdr:sp macro="" textlink="">
      <xdr:nvSpPr>
        <xdr:cNvPr id="54" name="Rectangle 102">
          <a:extLst>
            <a:ext uri="{FF2B5EF4-FFF2-40B4-BE49-F238E27FC236}">
              <a16:creationId xmlns:a16="http://schemas.microsoft.com/office/drawing/2014/main" id="{89651A00-E604-4A72-91A7-8FE32E85F257}"/>
            </a:ext>
          </a:extLst>
        </xdr:cNvPr>
        <xdr:cNvSpPr>
          <a:spLocks noChangeArrowheads="1"/>
        </xdr:cNvSpPr>
      </xdr:nvSpPr>
      <xdr:spPr bwMode="auto">
        <a:xfrm>
          <a:off x="45720" y="32004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45720</xdr:colOff>
      <xdr:row>1</xdr:row>
      <xdr:rowOff>0</xdr:rowOff>
    </xdr:from>
    <xdr:to>
      <xdr:col>0</xdr:col>
      <xdr:colOff>45720</xdr:colOff>
      <xdr:row>1</xdr:row>
      <xdr:rowOff>152400</xdr:rowOff>
    </xdr:to>
    <xdr:sp macro="" textlink="">
      <xdr:nvSpPr>
        <xdr:cNvPr id="55" name="Rectangle 103">
          <a:extLst>
            <a:ext uri="{FF2B5EF4-FFF2-40B4-BE49-F238E27FC236}">
              <a16:creationId xmlns:a16="http://schemas.microsoft.com/office/drawing/2014/main" id="{05A394AA-21DF-4D9F-84B0-77038D9CCDEE}"/>
            </a:ext>
          </a:extLst>
        </xdr:cNvPr>
        <xdr:cNvSpPr>
          <a:spLocks noChangeArrowheads="1"/>
        </xdr:cNvSpPr>
      </xdr:nvSpPr>
      <xdr:spPr bwMode="auto">
        <a:xfrm>
          <a:off x="45720" y="32004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45720</xdr:colOff>
      <xdr:row>1</xdr:row>
      <xdr:rowOff>0</xdr:rowOff>
    </xdr:from>
    <xdr:to>
      <xdr:col>0</xdr:col>
      <xdr:colOff>45720</xdr:colOff>
      <xdr:row>1</xdr:row>
      <xdr:rowOff>152400</xdr:rowOff>
    </xdr:to>
    <xdr:sp macro="" textlink="">
      <xdr:nvSpPr>
        <xdr:cNvPr id="56" name="Rectangle 104">
          <a:extLst>
            <a:ext uri="{FF2B5EF4-FFF2-40B4-BE49-F238E27FC236}">
              <a16:creationId xmlns:a16="http://schemas.microsoft.com/office/drawing/2014/main" id="{4C5F24AF-9E15-487C-BB68-70276192EA89}"/>
            </a:ext>
          </a:extLst>
        </xdr:cNvPr>
        <xdr:cNvSpPr>
          <a:spLocks noChangeArrowheads="1"/>
        </xdr:cNvSpPr>
      </xdr:nvSpPr>
      <xdr:spPr bwMode="auto">
        <a:xfrm>
          <a:off x="45720" y="32004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45720</xdr:colOff>
      <xdr:row>1</xdr:row>
      <xdr:rowOff>0</xdr:rowOff>
    </xdr:from>
    <xdr:to>
      <xdr:col>0</xdr:col>
      <xdr:colOff>45720</xdr:colOff>
      <xdr:row>1</xdr:row>
      <xdr:rowOff>152400</xdr:rowOff>
    </xdr:to>
    <xdr:sp macro="" textlink="">
      <xdr:nvSpPr>
        <xdr:cNvPr id="57" name="Rectangle 105">
          <a:extLst>
            <a:ext uri="{FF2B5EF4-FFF2-40B4-BE49-F238E27FC236}">
              <a16:creationId xmlns:a16="http://schemas.microsoft.com/office/drawing/2014/main" id="{68E3A34D-04F8-4C81-94E8-63FBFC08821A}"/>
            </a:ext>
          </a:extLst>
        </xdr:cNvPr>
        <xdr:cNvSpPr>
          <a:spLocks noChangeArrowheads="1"/>
        </xdr:cNvSpPr>
      </xdr:nvSpPr>
      <xdr:spPr bwMode="auto">
        <a:xfrm>
          <a:off x="45720" y="32004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3:O135"/>
  <sheetViews>
    <sheetView showGridLines="0" tabSelected="1" zoomScaleNormal="100" workbookViewId="0">
      <selection activeCell="P23" sqref="P23"/>
    </sheetView>
  </sheetViews>
  <sheetFormatPr defaultRowHeight="12.75"/>
  <cols>
    <col min="1" max="1" width="5.83203125" customWidth="1"/>
    <col min="2" max="2" width="1.6640625" hidden="1" customWidth="1"/>
    <col min="3" max="5" width="4" hidden="1" customWidth="1"/>
    <col min="6" max="6" width="71.1640625" customWidth="1"/>
    <col min="7" max="8" width="14.83203125" style="1" customWidth="1"/>
    <col min="9" max="9" width="15" style="1" customWidth="1"/>
    <col min="10" max="10" width="12.83203125" style="1" customWidth="1"/>
    <col min="11" max="11" width="12.6640625" customWidth="1"/>
    <col min="12" max="13" width="9.1640625" bestFit="1" customWidth="1"/>
    <col min="14" max="15" width="8.83203125" style="21"/>
  </cols>
  <sheetData>
    <row r="3" spans="1:15" s="8" customFormat="1" ht="16.149999999999999" customHeight="1">
      <c r="A3" s="33" t="s">
        <v>0</v>
      </c>
      <c r="B3" s="2"/>
      <c r="C3" s="2"/>
      <c r="D3" s="2"/>
      <c r="E3" s="2"/>
      <c r="F3" s="2"/>
      <c r="G3" s="15"/>
      <c r="H3" s="16"/>
      <c r="I3" s="17"/>
      <c r="J3" s="16"/>
      <c r="K3"/>
      <c r="L3"/>
      <c r="M3"/>
      <c r="N3" s="18"/>
      <c r="O3" s="18"/>
    </row>
    <row r="4" spans="1:15" s="8" customFormat="1" ht="17.45" customHeight="1">
      <c r="A4" s="40" t="s">
        <v>170</v>
      </c>
      <c r="B4" s="2"/>
      <c r="C4" s="2"/>
      <c r="D4" s="2"/>
      <c r="E4" s="2"/>
      <c r="F4" s="2"/>
      <c r="G4" s="15"/>
      <c r="H4" s="16"/>
      <c r="I4" s="17"/>
      <c r="J4" s="16"/>
      <c r="K4"/>
      <c r="L4"/>
      <c r="M4"/>
      <c r="N4" s="18"/>
      <c r="O4" s="18"/>
    </row>
    <row r="5" spans="1:15" ht="13.9" customHeight="1">
      <c r="A5" s="41" t="s">
        <v>1</v>
      </c>
      <c r="B5" s="2"/>
      <c r="C5" s="2"/>
      <c r="D5" s="2"/>
      <c r="E5" s="2"/>
      <c r="F5" s="2"/>
      <c r="G5" s="87"/>
      <c r="H5" s="17"/>
      <c r="I5" s="17"/>
      <c r="J5" s="17"/>
    </row>
    <row r="6" spans="1:15" ht="12.6" customHeight="1">
      <c r="A6" s="41" t="s">
        <v>2</v>
      </c>
      <c r="B6" s="2"/>
      <c r="C6" s="2"/>
      <c r="D6" s="2"/>
      <c r="E6" s="2"/>
      <c r="F6" s="2"/>
      <c r="G6" s="17"/>
      <c r="H6" s="17"/>
      <c r="I6" s="17"/>
      <c r="J6" s="17"/>
    </row>
    <row r="7" spans="1:15" ht="11.25" customHeight="1" thickBot="1">
      <c r="A7" s="22"/>
      <c r="B7" s="22"/>
      <c r="C7" s="22"/>
      <c r="D7" s="22"/>
      <c r="E7" s="22"/>
      <c r="F7" s="22"/>
      <c r="G7" s="17"/>
      <c r="H7" s="17"/>
      <c r="I7" s="17"/>
      <c r="J7" s="17"/>
    </row>
    <row r="8" spans="1:15" ht="22.5" customHeight="1">
      <c r="A8" s="90" t="s">
        <v>91</v>
      </c>
      <c r="B8" s="91"/>
      <c r="C8" s="91"/>
      <c r="D8" s="91"/>
      <c r="E8" s="91"/>
      <c r="F8" s="91"/>
      <c r="G8" s="69" t="s">
        <v>169</v>
      </c>
      <c r="H8" s="69" t="s">
        <v>169</v>
      </c>
      <c r="I8" s="69" t="s">
        <v>169</v>
      </c>
      <c r="J8" s="69" t="s">
        <v>168</v>
      </c>
      <c r="K8" s="81"/>
    </row>
    <row r="9" spans="1:15">
      <c r="A9" s="92"/>
      <c r="B9" s="93"/>
      <c r="C9" s="93"/>
      <c r="D9" s="93"/>
      <c r="E9" s="93"/>
      <c r="F9" s="93"/>
      <c r="G9" s="65" t="s">
        <v>53</v>
      </c>
      <c r="H9" s="65" t="s">
        <v>54</v>
      </c>
      <c r="I9" s="65" t="s">
        <v>55</v>
      </c>
      <c r="J9" s="65" t="s">
        <v>55</v>
      </c>
      <c r="K9" s="80"/>
      <c r="L9" s="80"/>
    </row>
    <row r="10" spans="1:15" ht="12" customHeight="1">
      <c r="A10" s="70" t="s">
        <v>161</v>
      </c>
      <c r="B10" s="68"/>
      <c r="C10" s="68"/>
      <c r="D10" s="68"/>
      <c r="E10" s="68"/>
      <c r="F10" s="68"/>
      <c r="G10" s="38"/>
      <c r="H10" s="38"/>
      <c r="I10" s="38"/>
      <c r="J10" s="38"/>
    </row>
    <row r="11" spans="1:15" ht="12" customHeight="1">
      <c r="A11" s="67" t="s">
        <v>56</v>
      </c>
      <c r="B11" s="66" t="s">
        <v>57</v>
      </c>
      <c r="C11" s="66" t="s">
        <v>57</v>
      </c>
      <c r="D11" s="66" t="s">
        <v>57</v>
      </c>
      <c r="E11" s="66" t="s">
        <v>57</v>
      </c>
      <c r="F11" s="68"/>
      <c r="G11" s="38"/>
      <c r="H11" s="38"/>
      <c r="I11" s="38"/>
      <c r="J11" s="38"/>
    </row>
    <row r="12" spans="1:15" ht="12" customHeight="1">
      <c r="A12" s="88"/>
      <c r="B12" s="89"/>
      <c r="C12" s="89"/>
      <c r="D12" s="89"/>
      <c r="E12" s="89"/>
      <c r="F12" s="48" t="s">
        <v>58</v>
      </c>
      <c r="G12" s="39">
        <v>2371458.92496</v>
      </c>
      <c r="H12" s="39"/>
      <c r="I12" s="39"/>
      <c r="J12" s="39"/>
    </row>
    <row r="13" spans="1:15" ht="12" customHeight="1">
      <c r="A13" s="88"/>
      <c r="B13" s="89"/>
      <c r="C13" s="89"/>
      <c r="D13" s="89"/>
      <c r="E13" s="89"/>
      <c r="F13" s="48" t="s">
        <v>59</v>
      </c>
      <c r="G13" s="39">
        <v>754197.62409000006</v>
      </c>
      <c r="H13" s="39">
        <f>G12-G13</f>
        <v>1617261.3008699999</v>
      </c>
      <c r="I13" s="39"/>
      <c r="J13" s="39"/>
    </row>
    <row r="14" spans="1:15" ht="12" customHeight="1">
      <c r="A14" s="88"/>
      <c r="B14" s="89"/>
      <c r="C14" s="89"/>
      <c r="D14" s="89"/>
      <c r="E14" s="89"/>
      <c r="F14" s="48" t="s">
        <v>60</v>
      </c>
      <c r="G14" s="39">
        <v>148293.37777000002</v>
      </c>
      <c r="H14" s="39"/>
      <c r="I14" s="39"/>
      <c r="J14" s="39"/>
    </row>
    <row r="15" spans="1:15" ht="12" customHeight="1">
      <c r="A15" s="88"/>
      <c r="B15" s="89"/>
      <c r="C15" s="89"/>
      <c r="D15" s="89"/>
      <c r="E15" s="89"/>
      <c r="F15" s="48" t="s">
        <v>61</v>
      </c>
      <c r="G15" s="37">
        <v>7801.1917100000001</v>
      </c>
      <c r="H15" s="37">
        <f>G14-G15</f>
        <v>140492.18606000001</v>
      </c>
      <c r="I15" s="37">
        <f>H13-H15</f>
        <v>1476769.1148099999</v>
      </c>
      <c r="J15" s="37">
        <v>2509745.0036599999</v>
      </c>
    </row>
    <row r="16" spans="1:15" ht="12" customHeight="1">
      <c r="A16" s="67" t="s">
        <v>97</v>
      </c>
      <c r="B16" s="68"/>
      <c r="C16" s="68"/>
      <c r="D16" s="68"/>
      <c r="E16" s="68"/>
      <c r="F16" s="68"/>
      <c r="G16" s="37"/>
      <c r="H16" s="37"/>
      <c r="I16" s="37">
        <f>I50</f>
        <v>26466.288509999998</v>
      </c>
      <c r="J16" s="37">
        <f>J50</f>
        <v>63786.58196000001</v>
      </c>
    </row>
    <row r="17" spans="1:15" ht="12" customHeight="1">
      <c r="A17" s="67" t="s">
        <v>62</v>
      </c>
      <c r="B17" s="68"/>
      <c r="C17" s="68"/>
      <c r="D17" s="68"/>
      <c r="E17" s="68"/>
      <c r="F17" s="68"/>
      <c r="G17" s="37"/>
      <c r="H17" s="37"/>
      <c r="I17" s="37">
        <v>99875.581449999998</v>
      </c>
      <c r="J17" s="37">
        <v>122993.45597</v>
      </c>
    </row>
    <row r="18" spans="1:15" ht="12" customHeight="1">
      <c r="A18" s="67" t="s">
        <v>63</v>
      </c>
      <c r="B18" s="68"/>
      <c r="C18" s="68"/>
      <c r="D18" s="68"/>
      <c r="E18" s="68"/>
      <c r="F18" s="68"/>
      <c r="G18" s="39"/>
      <c r="H18" s="39"/>
      <c r="I18" s="39"/>
      <c r="J18" s="39"/>
    </row>
    <row r="19" spans="1:15" ht="12" customHeight="1">
      <c r="A19" s="88"/>
      <c r="B19" s="89"/>
      <c r="C19" s="89"/>
      <c r="D19" s="89"/>
      <c r="E19" s="89"/>
      <c r="F19" s="48" t="s">
        <v>64</v>
      </c>
      <c r="G19" s="39"/>
      <c r="H19" s="39"/>
      <c r="I19" s="39"/>
      <c r="J19" s="39"/>
    </row>
    <row r="20" spans="1:15" ht="12" customHeight="1">
      <c r="A20" s="88"/>
      <c r="B20" s="89"/>
      <c r="C20" s="89"/>
      <c r="D20" s="89"/>
      <c r="E20" s="89"/>
      <c r="F20" s="48" t="s">
        <v>65</v>
      </c>
      <c r="G20" s="39">
        <v>1561243.9062910581</v>
      </c>
      <c r="H20" s="39"/>
      <c r="I20" s="39"/>
      <c r="J20" s="39"/>
    </row>
    <row r="21" spans="1:15" ht="12" customHeight="1">
      <c r="A21" s="88"/>
      <c r="B21" s="89"/>
      <c r="C21" s="89"/>
      <c r="D21" s="89"/>
      <c r="E21" s="89"/>
      <c r="F21" s="48" t="s">
        <v>66</v>
      </c>
      <c r="G21" s="39">
        <v>718396.95198999997</v>
      </c>
      <c r="H21" s="39">
        <f>G20-G21</f>
        <v>842846.95430105808</v>
      </c>
      <c r="I21" s="39"/>
      <c r="J21" s="39"/>
    </row>
    <row r="22" spans="1:15" ht="12" customHeight="1">
      <c r="A22" s="88"/>
      <c r="B22" s="89"/>
      <c r="C22" s="89"/>
      <c r="D22" s="89"/>
      <c r="E22" s="89"/>
      <c r="F22" s="48" t="s">
        <v>67</v>
      </c>
      <c r="G22" s="39"/>
      <c r="H22" s="39"/>
      <c r="I22" s="39"/>
      <c r="J22" s="39"/>
    </row>
    <row r="23" spans="1:15" ht="12" customHeight="1">
      <c r="A23" s="88"/>
      <c r="B23" s="89"/>
      <c r="C23" s="89"/>
      <c r="D23" s="89"/>
      <c r="E23" s="89"/>
      <c r="F23" s="48" t="s">
        <v>65</v>
      </c>
      <c r="G23" s="39">
        <v>-16075.831189999999</v>
      </c>
      <c r="H23" s="39"/>
      <c r="I23" s="39"/>
      <c r="J23" s="39"/>
    </row>
    <row r="24" spans="1:15" ht="12" customHeight="1">
      <c r="A24" s="88"/>
      <c r="B24" s="89"/>
      <c r="C24" s="89"/>
      <c r="D24" s="89"/>
      <c r="E24" s="89"/>
      <c r="F24" s="48" t="s">
        <v>66</v>
      </c>
      <c r="G24" s="37">
        <v>-86783.001380000002</v>
      </c>
      <c r="H24" s="37">
        <f>G23-G24</f>
        <v>70707.170190000004</v>
      </c>
      <c r="I24" s="37">
        <f>H21+H24</f>
        <v>913554.12449105806</v>
      </c>
      <c r="J24" s="37">
        <v>1485774.1762899999</v>
      </c>
    </row>
    <row r="25" spans="1:15" ht="12" hidden="1" customHeight="1">
      <c r="A25" s="67" t="s">
        <v>68</v>
      </c>
      <c r="B25" s="68"/>
      <c r="C25" s="68"/>
      <c r="D25" s="68"/>
      <c r="E25" s="68"/>
      <c r="F25" s="68"/>
      <c r="G25" s="37"/>
      <c r="H25" s="37"/>
      <c r="I25" s="37">
        <v>0</v>
      </c>
      <c r="J25" s="37">
        <v>0</v>
      </c>
    </row>
    <row r="26" spans="1:15" ht="12" customHeight="1">
      <c r="A26" s="67" t="s">
        <v>98</v>
      </c>
      <c r="B26" s="68"/>
      <c r="C26" s="68"/>
      <c r="D26" s="68"/>
      <c r="E26" s="68"/>
      <c r="F26" s="68"/>
      <c r="G26" s="37"/>
      <c r="H26" s="37"/>
      <c r="I26" s="37">
        <v>8275.3045499999989</v>
      </c>
      <c r="J26" s="37">
        <v>13104.413369999998</v>
      </c>
    </row>
    <row r="27" spans="1:15" ht="12" customHeight="1">
      <c r="A27" s="67" t="s">
        <v>69</v>
      </c>
      <c r="B27" s="68"/>
      <c r="C27" s="68"/>
      <c r="D27" s="68"/>
      <c r="E27" s="68"/>
      <c r="F27" s="68"/>
      <c r="G27" s="39"/>
      <c r="H27" s="39"/>
      <c r="I27" s="39"/>
      <c r="J27" s="39"/>
    </row>
    <row r="28" spans="1:15" ht="12" customHeight="1">
      <c r="A28" s="88"/>
      <c r="B28" s="89"/>
      <c r="C28" s="89"/>
      <c r="D28" s="89"/>
      <c r="E28" s="89"/>
      <c r="F28" s="48" t="s">
        <v>70</v>
      </c>
      <c r="G28" s="39"/>
      <c r="H28" s="39">
        <v>337850.52854000003</v>
      </c>
      <c r="I28" s="39"/>
      <c r="J28" s="39"/>
      <c r="L28" s="1"/>
    </row>
    <row r="29" spans="1:15" ht="12" customHeight="1">
      <c r="A29" s="88"/>
      <c r="B29" s="89"/>
      <c r="C29" s="89"/>
      <c r="D29" s="89"/>
      <c r="E29" s="89"/>
      <c r="F29" s="48" t="s">
        <v>71</v>
      </c>
      <c r="G29" s="39"/>
      <c r="H29" s="39">
        <v>-31782.646579999997</v>
      </c>
      <c r="I29" s="39"/>
      <c r="J29" s="39"/>
    </row>
    <row r="30" spans="1:15" ht="12" customHeight="1">
      <c r="A30" s="88"/>
      <c r="B30" s="89"/>
      <c r="C30" s="89"/>
      <c r="D30" s="89"/>
      <c r="E30" s="89"/>
      <c r="F30" s="48" t="s">
        <v>72</v>
      </c>
      <c r="G30" s="39"/>
      <c r="H30" s="39">
        <v>390946.54877999995</v>
      </c>
      <c r="I30" s="39"/>
      <c r="J30" s="39"/>
      <c r="O30" s="23"/>
    </row>
    <row r="31" spans="1:15" ht="12" customHeight="1">
      <c r="A31" s="88"/>
      <c r="B31" s="89"/>
      <c r="C31" s="89"/>
      <c r="D31" s="89"/>
      <c r="E31" s="89"/>
      <c r="F31" s="48" t="s">
        <v>73</v>
      </c>
      <c r="G31" s="37"/>
      <c r="H31" s="37">
        <v>155739.20931999999</v>
      </c>
      <c r="I31" s="37">
        <f>H28+H29+H30-H31</f>
        <v>541275.22141999996</v>
      </c>
      <c r="J31" s="37">
        <v>861797.04081999988</v>
      </c>
    </row>
    <row r="32" spans="1:15" ht="12" customHeight="1">
      <c r="A32" s="67" t="s">
        <v>74</v>
      </c>
      <c r="B32" s="68"/>
      <c r="C32" s="68"/>
      <c r="D32" s="68"/>
      <c r="E32" s="68"/>
      <c r="F32" s="68"/>
      <c r="G32" s="37"/>
      <c r="H32" s="37"/>
      <c r="I32" s="37">
        <v>112643.82974</v>
      </c>
      <c r="J32" s="37">
        <v>110881.16248</v>
      </c>
    </row>
    <row r="33" spans="1:10" ht="12" hidden="1" customHeight="1">
      <c r="A33" s="67" t="s">
        <v>75</v>
      </c>
      <c r="B33" s="68"/>
      <c r="C33" s="68"/>
      <c r="D33" s="68"/>
      <c r="E33" s="68"/>
      <c r="F33" s="68"/>
      <c r="G33" s="37"/>
      <c r="H33" s="37"/>
      <c r="I33" s="37">
        <v>0</v>
      </c>
      <c r="J33" s="37">
        <v>0</v>
      </c>
    </row>
    <row r="34" spans="1:10" ht="12" customHeight="1">
      <c r="A34" s="67" t="s">
        <v>76</v>
      </c>
      <c r="B34" s="68"/>
      <c r="C34" s="68"/>
      <c r="D34" s="68"/>
      <c r="E34" s="68"/>
      <c r="F34" s="68"/>
      <c r="G34" s="37"/>
      <c r="H34" s="37"/>
      <c r="I34" s="37">
        <f>I15+I16+I17-I24-I25-I31-I32-I26</f>
        <v>27362.504568941964</v>
      </c>
      <c r="J34" s="37">
        <f>J15+J16+J17-J24-J25-J31-J32-J26</f>
        <v>224968.24863000031</v>
      </c>
    </row>
    <row r="35" spans="1:10" ht="12" customHeight="1">
      <c r="A35" s="70" t="s">
        <v>151</v>
      </c>
      <c r="B35" s="68"/>
      <c r="C35" s="68"/>
      <c r="D35" s="68"/>
      <c r="E35" s="68"/>
      <c r="F35" s="68"/>
      <c r="G35" s="38"/>
      <c r="H35" s="38"/>
      <c r="I35" s="38"/>
      <c r="J35" s="38"/>
    </row>
    <row r="36" spans="1:10" ht="12" customHeight="1">
      <c r="A36" s="67" t="s">
        <v>77</v>
      </c>
      <c r="B36" s="68"/>
      <c r="C36" s="68"/>
      <c r="D36" s="68"/>
      <c r="E36" s="68"/>
      <c r="F36" s="68"/>
      <c r="G36" s="37"/>
      <c r="H36" s="37"/>
      <c r="I36" s="37">
        <f>I34</f>
        <v>27362.504568941964</v>
      </c>
      <c r="J36" s="37">
        <f>J34</f>
        <v>224968.24863000031</v>
      </c>
    </row>
    <row r="37" spans="1:10" ht="12" hidden="1" customHeight="1">
      <c r="A37" s="67" t="s">
        <v>78</v>
      </c>
      <c r="B37" s="68"/>
      <c r="C37" s="68"/>
      <c r="D37" s="68"/>
      <c r="E37" s="68"/>
      <c r="F37" s="68"/>
      <c r="G37" s="37"/>
      <c r="H37" s="37"/>
      <c r="I37" s="37">
        <v>0</v>
      </c>
      <c r="J37" s="37">
        <v>0</v>
      </c>
    </row>
    <row r="38" spans="1:10" ht="12" customHeight="1">
      <c r="A38" s="67" t="s">
        <v>99</v>
      </c>
      <c r="B38" s="66" t="s">
        <v>57</v>
      </c>
      <c r="C38" s="66" t="s">
        <v>57</v>
      </c>
      <c r="D38" s="66" t="s">
        <v>57</v>
      </c>
      <c r="E38" s="66" t="s">
        <v>57</v>
      </c>
      <c r="F38" s="68"/>
      <c r="G38" s="38"/>
      <c r="H38" s="38"/>
      <c r="I38" s="38"/>
      <c r="J38" s="38"/>
    </row>
    <row r="39" spans="1:10" ht="12" hidden="1" customHeight="1">
      <c r="A39" s="88"/>
      <c r="B39" s="89"/>
      <c r="C39" s="89"/>
      <c r="D39" s="89"/>
      <c r="E39" s="89"/>
      <c r="F39" s="48" t="s">
        <v>157</v>
      </c>
      <c r="G39" s="39"/>
      <c r="H39" s="39"/>
      <c r="I39" s="39"/>
      <c r="J39" s="39"/>
    </row>
    <row r="40" spans="1:10" ht="12.75" customHeight="1">
      <c r="A40" s="88"/>
      <c r="B40" s="89"/>
      <c r="C40" s="89"/>
      <c r="D40" s="89"/>
      <c r="E40" s="89"/>
      <c r="F40" s="47" t="s">
        <v>158</v>
      </c>
      <c r="G40" s="39"/>
      <c r="H40" s="39"/>
      <c r="I40" s="39"/>
      <c r="J40" s="39"/>
    </row>
    <row r="41" spans="1:10" ht="12" hidden="1" customHeight="1">
      <c r="A41" s="88"/>
      <c r="B41" s="89"/>
      <c r="C41" s="89"/>
      <c r="D41" s="89"/>
      <c r="E41" s="89"/>
      <c r="F41" s="48" t="s">
        <v>79</v>
      </c>
      <c r="G41" s="39"/>
      <c r="H41" s="39"/>
      <c r="I41" s="39"/>
      <c r="J41" s="39"/>
    </row>
    <row r="42" spans="1:10" ht="12" customHeight="1">
      <c r="A42" s="88"/>
      <c r="B42" s="89"/>
      <c r="C42" s="89"/>
      <c r="D42" s="89"/>
      <c r="E42" s="89"/>
      <c r="F42" s="48" t="s">
        <v>80</v>
      </c>
      <c r="G42" s="39">
        <v>27765.301670000001</v>
      </c>
      <c r="H42" s="39">
        <f>G42</f>
        <v>27765.301670000001</v>
      </c>
      <c r="I42" s="39"/>
      <c r="J42" s="39"/>
    </row>
    <row r="43" spans="1:10" ht="12" customHeight="1">
      <c r="A43" s="88"/>
      <c r="B43" s="89"/>
      <c r="C43" s="89"/>
      <c r="D43" s="89"/>
      <c r="E43" s="89"/>
      <c r="F43" s="48" t="s">
        <v>100</v>
      </c>
      <c r="G43" s="39"/>
      <c r="H43" s="39">
        <v>2154.3724099999999</v>
      </c>
      <c r="I43" s="39"/>
      <c r="J43" s="39"/>
    </row>
    <row r="44" spans="1:10" ht="12" customHeight="1">
      <c r="A44" s="88"/>
      <c r="B44" s="89"/>
      <c r="C44" s="89"/>
      <c r="D44" s="89"/>
      <c r="E44" s="89"/>
      <c r="F44" s="48" t="s">
        <v>101</v>
      </c>
      <c r="G44" s="37"/>
      <c r="H44" s="37">
        <v>65000</v>
      </c>
      <c r="I44" s="37">
        <f>SUM(H42:H44)</f>
        <v>94919.674079999997</v>
      </c>
      <c r="J44" s="37">
        <v>147274.98394999999</v>
      </c>
    </row>
    <row r="45" spans="1:10" ht="16.899999999999999" hidden="1" customHeight="1">
      <c r="A45" s="67" t="s">
        <v>102</v>
      </c>
      <c r="B45" s="68"/>
      <c r="C45" s="68"/>
      <c r="D45" s="68"/>
      <c r="E45" s="68"/>
      <c r="F45" s="68"/>
      <c r="G45" s="37"/>
      <c r="H45" s="37"/>
      <c r="I45" s="37">
        <v>0</v>
      </c>
      <c r="J45" s="37">
        <v>0</v>
      </c>
    </row>
    <row r="46" spans="1:10" ht="12" customHeight="1">
      <c r="A46" s="67" t="s">
        <v>103</v>
      </c>
      <c r="B46" s="66" t="s">
        <v>57</v>
      </c>
      <c r="C46" s="66" t="s">
        <v>57</v>
      </c>
      <c r="D46" s="66" t="s">
        <v>57</v>
      </c>
      <c r="E46" s="66" t="s">
        <v>57</v>
      </c>
      <c r="F46" s="68"/>
      <c r="G46" s="38"/>
      <c r="H46" s="38"/>
      <c r="I46" s="38"/>
      <c r="J46" s="38"/>
    </row>
    <row r="47" spans="1:10" ht="12" customHeight="1">
      <c r="A47" s="88"/>
      <c r="B47" s="89"/>
      <c r="C47" s="89"/>
      <c r="D47" s="89"/>
      <c r="E47" s="89"/>
      <c r="F47" s="48" t="s">
        <v>104</v>
      </c>
      <c r="G47" s="39"/>
      <c r="H47" s="39">
        <v>2747.04169</v>
      </c>
      <c r="I47" s="39"/>
      <c r="J47" s="39"/>
    </row>
    <row r="48" spans="1:10" ht="12" customHeight="1">
      <c r="A48" s="88"/>
      <c r="B48" s="89"/>
      <c r="C48" s="89"/>
      <c r="D48" s="89"/>
      <c r="E48" s="89"/>
      <c r="F48" s="48" t="s">
        <v>105</v>
      </c>
      <c r="G48" s="39"/>
      <c r="H48" s="39">
        <v>706.34388000000001</v>
      </c>
      <c r="I48" s="39"/>
      <c r="J48" s="39"/>
    </row>
    <row r="49" spans="1:12" ht="12" customHeight="1">
      <c r="A49" s="88"/>
      <c r="B49" s="89"/>
      <c r="C49" s="89"/>
      <c r="D49" s="89"/>
      <c r="E49" s="89"/>
      <c r="F49" s="48" t="s">
        <v>106</v>
      </c>
      <c r="G49" s="37"/>
      <c r="H49" s="37">
        <v>65000</v>
      </c>
      <c r="I49" s="37">
        <f>SUM(H47:H49)</f>
        <v>68453.385569999999</v>
      </c>
      <c r="J49" s="37">
        <v>83488.401989999984</v>
      </c>
    </row>
    <row r="50" spans="1:12" ht="12" customHeight="1">
      <c r="A50" s="67" t="s">
        <v>107</v>
      </c>
      <c r="B50" s="68"/>
      <c r="C50" s="68"/>
      <c r="D50" s="68"/>
      <c r="E50" s="68"/>
      <c r="F50" s="68"/>
      <c r="G50" s="37"/>
      <c r="H50" s="37"/>
      <c r="I50" s="37">
        <f>I44-I49</f>
        <v>26466.288509999998</v>
      </c>
      <c r="J50" s="37">
        <f>J44-J49</f>
        <v>63786.58196000001</v>
      </c>
    </row>
    <row r="51" spans="1:12" ht="12" customHeight="1">
      <c r="A51" s="67" t="s">
        <v>81</v>
      </c>
      <c r="B51" s="68"/>
      <c r="C51" s="68"/>
      <c r="D51" s="68"/>
      <c r="E51" s="68"/>
      <c r="F51" s="68"/>
      <c r="G51" s="37"/>
      <c r="H51" s="37"/>
      <c r="I51" s="37">
        <v>1761.2126599999999</v>
      </c>
      <c r="J51" s="37">
        <v>12483.30487</v>
      </c>
    </row>
    <row r="52" spans="1:12" ht="12" customHeight="1">
      <c r="A52" s="67" t="s">
        <v>82</v>
      </c>
      <c r="B52" s="68"/>
      <c r="C52" s="68"/>
      <c r="D52" s="68"/>
      <c r="E52" s="68"/>
      <c r="F52" s="68"/>
      <c r="G52" s="37"/>
      <c r="H52" s="37"/>
      <c r="I52" s="37">
        <v>7408.8063899999997</v>
      </c>
      <c r="J52" s="37">
        <v>10083.93117</v>
      </c>
    </row>
    <row r="53" spans="1:12" ht="12" customHeight="1">
      <c r="A53" s="74" t="s">
        <v>160</v>
      </c>
      <c r="B53" s="75"/>
      <c r="C53" s="75"/>
      <c r="D53" s="75"/>
      <c r="E53" s="75"/>
      <c r="F53" s="75"/>
      <c r="G53" s="73"/>
      <c r="H53" s="73"/>
      <c r="I53" s="73">
        <f>I55+I54</f>
        <v>21714.910838941963</v>
      </c>
      <c r="J53" s="73">
        <f>J55+J54</f>
        <v>227367.62233000027</v>
      </c>
    </row>
    <row r="54" spans="1:12" ht="12" customHeight="1">
      <c r="A54" s="67" t="s">
        <v>83</v>
      </c>
      <c r="B54" s="68"/>
      <c r="C54" s="68"/>
      <c r="D54" s="68"/>
      <c r="E54" s="68"/>
      <c r="F54" s="68"/>
      <c r="G54" s="37"/>
      <c r="H54" s="37"/>
      <c r="I54" s="37">
        <v>4777.2803845672324</v>
      </c>
      <c r="J54" s="37">
        <v>51827.294999999998</v>
      </c>
      <c r="K54" s="1"/>
      <c r="L54" s="1"/>
    </row>
    <row r="55" spans="1:12" ht="12" customHeight="1">
      <c r="A55" s="67" t="s">
        <v>84</v>
      </c>
      <c r="B55" s="68"/>
      <c r="C55" s="68"/>
      <c r="D55" s="68"/>
      <c r="E55" s="68"/>
      <c r="F55" s="68"/>
      <c r="G55" s="37"/>
      <c r="H55" s="37"/>
      <c r="I55" s="37">
        <f>I36+I44-I49-I50+I51-I52-I54</f>
        <v>16937.630454374732</v>
      </c>
      <c r="J55" s="37">
        <f>J36+J44-J49-J50+J51-J52-J54</f>
        <v>175540.32733000029</v>
      </c>
    </row>
    <row r="56" spans="1:12" ht="12" hidden="1" customHeight="1">
      <c r="A56" s="67" t="s">
        <v>85</v>
      </c>
      <c r="B56" s="68"/>
      <c r="C56" s="68"/>
      <c r="D56" s="68"/>
      <c r="E56" s="68"/>
      <c r="F56" s="68"/>
      <c r="G56" s="37"/>
      <c r="H56" s="37"/>
      <c r="I56" s="37">
        <v>0</v>
      </c>
      <c r="J56" s="37">
        <v>0</v>
      </c>
    </row>
    <row r="57" spans="1:12" ht="12" hidden="1" customHeight="1">
      <c r="A57" s="67" t="s">
        <v>86</v>
      </c>
      <c r="B57" s="68"/>
      <c r="C57" s="68"/>
      <c r="D57" s="68"/>
      <c r="E57" s="68"/>
      <c r="F57" s="68"/>
      <c r="G57" s="37"/>
      <c r="H57" s="37"/>
      <c r="I57" s="37">
        <v>0</v>
      </c>
      <c r="J57" s="37">
        <v>0</v>
      </c>
    </row>
    <row r="58" spans="1:12" ht="12" hidden="1" customHeight="1">
      <c r="A58" s="67" t="s">
        <v>87</v>
      </c>
      <c r="B58" s="68"/>
      <c r="C58" s="68"/>
      <c r="D58" s="68"/>
      <c r="E58" s="68"/>
      <c r="F58" s="68"/>
      <c r="G58" s="37"/>
      <c r="H58" s="37"/>
      <c r="I58" s="37">
        <v>0</v>
      </c>
      <c r="J58" s="37">
        <v>0</v>
      </c>
    </row>
    <row r="59" spans="1:12" ht="12" hidden="1" customHeight="1">
      <c r="A59" s="67" t="s">
        <v>88</v>
      </c>
      <c r="B59" s="68"/>
      <c r="C59" s="68"/>
      <c r="D59" s="68"/>
      <c r="E59" s="68"/>
      <c r="F59" s="68"/>
      <c r="G59" s="37"/>
      <c r="H59" s="37"/>
      <c r="I59" s="37">
        <v>0</v>
      </c>
      <c r="J59" s="37">
        <v>0</v>
      </c>
    </row>
    <row r="60" spans="1:12" ht="12" customHeight="1">
      <c r="A60" s="67" t="s">
        <v>89</v>
      </c>
      <c r="B60" s="68"/>
      <c r="C60" s="68"/>
      <c r="D60" s="68"/>
      <c r="E60" s="68"/>
      <c r="F60" s="68"/>
      <c r="G60" s="37"/>
      <c r="H60" s="37"/>
      <c r="I60" s="37">
        <v>0</v>
      </c>
      <c r="J60" s="37">
        <v>0</v>
      </c>
    </row>
    <row r="61" spans="1:12" ht="12" customHeight="1" thickBot="1">
      <c r="A61" s="76" t="s">
        <v>90</v>
      </c>
      <c r="B61" s="77"/>
      <c r="C61" s="77"/>
      <c r="D61" s="77"/>
      <c r="E61" s="77"/>
      <c r="F61" s="77"/>
      <c r="G61" s="78"/>
      <c r="H61" s="78"/>
      <c r="I61" s="78">
        <f>I55-I60</f>
        <v>16937.630454374732</v>
      </c>
      <c r="J61" s="78">
        <f>J55-J60</f>
        <v>175540.32733000029</v>
      </c>
    </row>
    <row r="62" spans="1:12">
      <c r="A62" s="25"/>
      <c r="B62" s="26"/>
      <c r="C62" s="25"/>
      <c r="D62" s="25"/>
      <c r="E62" s="27"/>
      <c r="F62" s="28"/>
    </row>
    <row r="63" spans="1:12">
      <c r="A63" s="25"/>
      <c r="B63" s="26"/>
      <c r="C63" s="25"/>
      <c r="D63" s="25"/>
      <c r="E63" s="27"/>
      <c r="F63" s="28"/>
    </row>
    <row r="64" spans="1:12">
      <c r="A64" s="25"/>
      <c r="B64" s="26"/>
      <c r="C64" s="25"/>
      <c r="D64" s="29"/>
      <c r="E64" s="27"/>
      <c r="F64" s="28"/>
    </row>
    <row r="65" spans="1:6">
      <c r="A65" s="25"/>
      <c r="B65" s="26"/>
      <c r="C65" s="26"/>
      <c r="D65" s="26"/>
      <c r="E65" s="27"/>
      <c r="F65" s="28"/>
    </row>
    <row r="66" spans="1:6">
      <c r="A66" s="25"/>
      <c r="B66" s="26"/>
      <c r="C66" s="26"/>
      <c r="D66" s="26"/>
      <c r="E66" s="27"/>
      <c r="F66" s="28"/>
    </row>
    <row r="67" spans="1:6">
      <c r="A67" s="25"/>
      <c r="B67" s="26"/>
      <c r="C67" s="25"/>
      <c r="D67" s="29"/>
      <c r="E67" s="27"/>
      <c r="F67" s="28"/>
    </row>
    <row r="68" spans="1:6">
      <c r="A68" s="25"/>
      <c r="B68" s="26"/>
      <c r="C68" s="25"/>
      <c r="D68" s="29"/>
      <c r="E68" s="27"/>
      <c r="F68" s="28"/>
    </row>
    <row r="69" spans="1:6">
      <c r="A69" s="25"/>
      <c r="B69" s="26"/>
      <c r="C69" s="25"/>
      <c r="D69" s="29"/>
      <c r="E69" s="27"/>
      <c r="F69" s="28"/>
    </row>
    <row r="70" spans="1:6">
      <c r="A70" s="25"/>
      <c r="B70" s="26"/>
      <c r="C70" s="25"/>
      <c r="D70" s="25"/>
      <c r="E70" s="27"/>
      <c r="F70" s="28"/>
    </row>
    <row r="71" spans="1:6">
      <c r="A71" s="25"/>
      <c r="B71" s="26"/>
      <c r="C71" s="26"/>
      <c r="D71" s="26"/>
      <c r="E71" s="27"/>
      <c r="F71" s="28"/>
    </row>
    <row r="72" spans="1:6">
      <c r="A72" s="25"/>
      <c r="B72" s="26"/>
      <c r="C72" s="26"/>
      <c r="D72" s="26"/>
      <c r="E72" s="27"/>
      <c r="F72" s="28"/>
    </row>
    <row r="73" spans="1:6">
      <c r="A73" s="25"/>
      <c r="B73" s="26"/>
      <c r="C73" s="26"/>
      <c r="D73" s="26"/>
      <c r="E73" s="27"/>
      <c r="F73" s="28"/>
    </row>
    <row r="74" spans="1:6">
      <c r="A74" s="25"/>
      <c r="B74" s="26"/>
      <c r="C74" s="26"/>
      <c r="D74" s="26"/>
      <c r="E74" s="27"/>
      <c r="F74" s="28"/>
    </row>
    <row r="75" spans="1:6" ht="18.75" customHeight="1">
      <c r="A75" s="25"/>
      <c r="B75" s="25"/>
      <c r="C75" s="25"/>
      <c r="D75" s="25"/>
      <c r="E75" s="30"/>
      <c r="F75" s="31"/>
    </row>
    <row r="76" spans="1:6" ht="18.75" customHeight="1">
      <c r="A76" s="25"/>
      <c r="C76" s="25"/>
      <c r="D76" s="25"/>
      <c r="E76" s="25"/>
      <c r="F76" s="32"/>
    </row>
    <row r="77" spans="1:6" ht="18.75" customHeight="1">
      <c r="A77" s="25"/>
      <c r="C77" s="25"/>
      <c r="D77" s="25"/>
      <c r="E77" s="25"/>
      <c r="F77" s="32"/>
    </row>
    <row r="78" spans="1:6" ht="18.75" customHeight="1">
      <c r="A78" s="25"/>
      <c r="C78" s="25"/>
      <c r="D78" s="25"/>
      <c r="E78" s="25"/>
      <c r="F78" s="32"/>
    </row>
    <row r="79" spans="1:6" ht="18.75" customHeight="1">
      <c r="A79" s="25"/>
      <c r="C79" s="25"/>
      <c r="D79" s="25"/>
      <c r="E79" s="25"/>
      <c r="F79" s="32"/>
    </row>
    <row r="80" spans="1:6" ht="18.75" customHeight="1">
      <c r="A80" s="25"/>
      <c r="C80" s="25"/>
      <c r="D80" s="25"/>
      <c r="E80" s="25"/>
      <c r="F80" s="32"/>
    </row>
    <row r="81" spans="1:15" ht="18.75" customHeight="1">
      <c r="A81" s="25"/>
      <c r="C81" s="25"/>
      <c r="D81" s="25"/>
      <c r="E81" s="25"/>
      <c r="F81" s="32"/>
    </row>
    <row r="82" spans="1:15" ht="18.75" customHeight="1">
      <c r="A82" s="25"/>
      <c r="C82" s="25"/>
      <c r="D82" s="25"/>
      <c r="E82" s="25"/>
      <c r="F82" s="32"/>
    </row>
    <row r="83" spans="1:15" ht="18.75" customHeight="1">
      <c r="A83" s="25"/>
      <c r="B83" s="25"/>
      <c r="C83" s="25"/>
      <c r="D83" s="25"/>
      <c r="E83" s="30"/>
      <c r="F83" s="31"/>
    </row>
    <row r="84" spans="1:15" ht="18.75" customHeight="1">
      <c r="A84" s="25"/>
      <c r="B84" s="25"/>
      <c r="C84" s="25"/>
      <c r="D84" s="25"/>
      <c r="E84" s="30"/>
      <c r="F84" s="31"/>
    </row>
    <row r="85" spans="1:15" ht="18.75" customHeight="1">
      <c r="A85" s="25"/>
      <c r="C85" s="25"/>
      <c r="D85" s="25"/>
      <c r="E85" s="25"/>
      <c r="F85" s="32"/>
    </row>
    <row r="86" spans="1:15" ht="18.75" customHeight="1">
      <c r="A86" s="25"/>
      <c r="C86" s="25"/>
      <c r="D86" s="25"/>
      <c r="E86" s="25"/>
      <c r="F86" s="32"/>
    </row>
    <row r="87" spans="1:15" ht="18.75" customHeight="1">
      <c r="A87" s="25"/>
      <c r="C87" s="25"/>
      <c r="D87" s="25"/>
      <c r="E87" s="25"/>
      <c r="F87" s="32"/>
    </row>
    <row r="88" spans="1:15" ht="18.75" customHeight="1">
      <c r="C88" s="24"/>
      <c r="D88" s="21"/>
      <c r="E88" s="21"/>
      <c r="F88" s="21"/>
      <c r="G88" s="19"/>
      <c r="H88" s="19"/>
      <c r="I88" s="19"/>
      <c r="J88" s="19"/>
      <c r="N88"/>
      <c r="O88"/>
    </row>
    <row r="89" spans="1:15" ht="18.75" customHeight="1">
      <c r="C89" s="20"/>
      <c r="D89" s="21"/>
      <c r="E89" s="21"/>
      <c r="F89" s="21"/>
      <c r="G89" s="19"/>
      <c r="H89" s="19"/>
      <c r="I89" s="19"/>
      <c r="J89" s="19"/>
      <c r="N89"/>
      <c r="O89"/>
    </row>
    <row r="90" spans="1:15" ht="18.75" customHeight="1">
      <c r="C90" s="20"/>
      <c r="D90" s="21"/>
      <c r="E90" s="21"/>
      <c r="F90" s="21"/>
      <c r="G90" s="19"/>
      <c r="H90" s="19"/>
      <c r="I90" s="19"/>
      <c r="J90" s="19"/>
      <c r="N90"/>
      <c r="O90"/>
    </row>
    <row r="91" spans="1:15" ht="18.75" customHeight="1">
      <c r="C91" s="20"/>
      <c r="D91" s="21"/>
      <c r="E91" s="21"/>
      <c r="F91" s="21"/>
      <c r="G91" s="19"/>
      <c r="H91" s="19"/>
      <c r="I91" s="19"/>
      <c r="J91" s="19"/>
      <c r="N91"/>
      <c r="O91"/>
    </row>
    <row r="92" spans="1:15" ht="18.75" customHeight="1">
      <c r="C92" s="24"/>
      <c r="D92" s="21"/>
      <c r="E92" s="21"/>
      <c r="F92" s="21"/>
      <c r="G92" s="19"/>
      <c r="H92" s="19"/>
      <c r="I92" s="19"/>
      <c r="J92" s="19"/>
      <c r="N92"/>
      <c r="O92"/>
    </row>
    <row r="93" spans="1:15" ht="18.75" customHeight="1">
      <c r="C93" s="20"/>
      <c r="D93" s="21"/>
      <c r="E93" s="21"/>
      <c r="F93" s="21"/>
      <c r="G93" s="19"/>
      <c r="H93" s="19"/>
      <c r="I93" s="19"/>
      <c r="J93" s="19"/>
      <c r="N93"/>
      <c r="O93"/>
    </row>
    <row r="94" spans="1:15" ht="18.75" customHeight="1">
      <c r="C94" s="20"/>
      <c r="D94" s="21"/>
      <c r="E94" s="21"/>
      <c r="F94" s="21"/>
      <c r="G94" s="19"/>
      <c r="H94" s="19"/>
      <c r="I94" s="19"/>
      <c r="J94" s="19"/>
      <c r="N94"/>
      <c r="O94"/>
    </row>
    <row r="95" spans="1:15" ht="18.75" customHeight="1">
      <c r="C95" s="20"/>
      <c r="D95" s="21"/>
      <c r="E95" s="21"/>
      <c r="F95" s="21"/>
      <c r="G95" s="19"/>
      <c r="H95" s="19"/>
      <c r="I95" s="19"/>
      <c r="J95" s="19"/>
      <c r="N95"/>
      <c r="O95"/>
    </row>
    <row r="96" spans="1:15" ht="18.75" customHeight="1">
      <c r="C96" s="20"/>
      <c r="D96" s="21"/>
      <c r="E96" s="21"/>
      <c r="F96" s="21"/>
      <c r="G96" s="19"/>
      <c r="H96" s="19"/>
      <c r="I96" s="19"/>
      <c r="J96" s="19"/>
      <c r="N96"/>
      <c r="O96"/>
    </row>
    <row r="97" spans="3:15" ht="18.75" customHeight="1">
      <c r="C97" s="20"/>
      <c r="D97" s="21"/>
      <c r="E97" s="21"/>
      <c r="F97" s="21"/>
      <c r="G97" s="19"/>
      <c r="H97" s="19"/>
      <c r="I97" s="19"/>
      <c r="J97" s="19"/>
      <c r="N97"/>
      <c r="O97"/>
    </row>
    <row r="98" spans="3:15" ht="18.75" customHeight="1">
      <c r="C98" s="20"/>
      <c r="D98" s="21"/>
      <c r="E98" s="21"/>
      <c r="F98" s="21"/>
      <c r="G98" s="19"/>
      <c r="H98" s="19"/>
      <c r="I98" s="19"/>
      <c r="J98" s="19"/>
      <c r="N98"/>
      <c r="O98"/>
    </row>
    <row r="99" spans="3:15" ht="18.75" customHeight="1">
      <c r="C99" s="20"/>
      <c r="D99" s="21"/>
      <c r="E99" s="21"/>
      <c r="F99" s="21"/>
      <c r="G99" s="19"/>
      <c r="H99" s="19"/>
      <c r="I99" s="19"/>
      <c r="J99" s="19"/>
      <c r="N99"/>
      <c r="O99"/>
    </row>
    <row r="100" spans="3:15">
      <c r="C100" s="20"/>
      <c r="D100" s="21"/>
      <c r="E100" s="21"/>
      <c r="F100" s="21"/>
      <c r="G100" s="19"/>
      <c r="H100" s="19"/>
      <c r="I100" s="19"/>
      <c r="J100" s="19"/>
      <c r="N100"/>
      <c r="O100"/>
    </row>
    <row r="101" spans="3:15">
      <c r="C101" s="20"/>
      <c r="D101" s="21"/>
      <c r="E101" s="21"/>
      <c r="F101" s="21"/>
      <c r="G101" s="19"/>
      <c r="H101" s="19"/>
      <c r="I101" s="19"/>
      <c r="J101" s="19"/>
      <c r="N101"/>
      <c r="O101"/>
    </row>
    <row r="102" spans="3:15">
      <c r="C102" s="20"/>
      <c r="D102" s="21"/>
      <c r="E102" s="21"/>
      <c r="F102" s="21"/>
      <c r="G102" s="19"/>
      <c r="H102" s="19"/>
      <c r="I102" s="19"/>
      <c r="J102" s="19"/>
      <c r="N102"/>
      <c r="O102"/>
    </row>
    <row r="103" spans="3:15">
      <c r="C103" s="20"/>
      <c r="D103" s="21"/>
      <c r="E103" s="21"/>
      <c r="F103" s="21"/>
      <c r="G103" s="19"/>
      <c r="H103" s="19"/>
      <c r="I103" s="19"/>
      <c r="J103" s="19"/>
      <c r="N103"/>
      <c r="O103"/>
    </row>
    <row r="104" spans="3:15">
      <c r="C104" s="20"/>
      <c r="D104" s="21"/>
      <c r="E104" s="21"/>
      <c r="F104" s="21"/>
      <c r="G104" s="19"/>
      <c r="H104" s="19"/>
      <c r="I104" s="19"/>
      <c r="J104" s="19"/>
      <c r="N104"/>
      <c r="O104"/>
    </row>
    <row r="105" spans="3:15">
      <c r="C105" s="20"/>
      <c r="D105" s="21"/>
      <c r="E105" s="21"/>
      <c r="F105" s="21"/>
      <c r="G105" s="19"/>
      <c r="H105" s="19"/>
      <c r="I105" s="19"/>
      <c r="J105" s="19"/>
      <c r="N105"/>
      <c r="O105"/>
    </row>
    <row r="106" spans="3:15">
      <c r="C106" s="20"/>
      <c r="D106" s="21"/>
      <c r="E106" s="21"/>
      <c r="F106" s="21"/>
      <c r="G106" s="19"/>
      <c r="H106" s="19"/>
      <c r="I106" s="19"/>
      <c r="J106" s="19"/>
      <c r="N106"/>
      <c r="O106"/>
    </row>
    <row r="107" spans="3:15">
      <c r="C107" s="20"/>
      <c r="D107" s="21"/>
      <c r="E107" s="21"/>
      <c r="F107" s="21"/>
      <c r="G107" s="19"/>
      <c r="H107" s="19"/>
      <c r="I107" s="19"/>
      <c r="J107" s="19"/>
      <c r="N107"/>
      <c r="O107"/>
    </row>
    <row r="108" spans="3:15">
      <c r="C108" s="20"/>
      <c r="D108" s="21"/>
      <c r="E108" s="21"/>
      <c r="F108" s="21"/>
      <c r="G108" s="19"/>
      <c r="H108" s="19"/>
      <c r="I108" s="19"/>
      <c r="J108" s="19"/>
      <c r="N108"/>
      <c r="O108"/>
    </row>
    <row r="109" spans="3:15">
      <c r="C109" s="20"/>
      <c r="D109" s="21"/>
      <c r="E109" s="21"/>
      <c r="F109" s="21"/>
      <c r="G109" s="19"/>
      <c r="H109" s="19"/>
      <c r="I109" s="19"/>
      <c r="J109" s="19"/>
      <c r="N109"/>
      <c r="O109"/>
    </row>
    <row r="110" spans="3:15">
      <c r="C110" s="20"/>
      <c r="D110" s="21"/>
      <c r="E110" s="21"/>
      <c r="F110" s="21"/>
      <c r="G110" s="19"/>
      <c r="H110" s="19"/>
      <c r="I110" s="19"/>
      <c r="J110" s="19"/>
      <c r="N110"/>
      <c r="O110"/>
    </row>
    <row r="111" spans="3:15">
      <c r="C111" s="20"/>
      <c r="D111" s="21"/>
      <c r="E111" s="21"/>
      <c r="F111" s="21"/>
      <c r="G111" s="19"/>
      <c r="H111" s="19"/>
      <c r="I111" s="19"/>
      <c r="J111" s="19"/>
      <c r="N111"/>
      <c r="O111"/>
    </row>
    <row r="112" spans="3:15">
      <c r="C112" s="20"/>
      <c r="D112" s="21"/>
      <c r="E112" s="21"/>
      <c r="F112" s="21"/>
      <c r="G112" s="19"/>
      <c r="H112" s="19"/>
      <c r="I112" s="19"/>
      <c r="J112" s="19"/>
      <c r="N112"/>
      <c r="O112"/>
    </row>
    <row r="113" spans="3:15">
      <c r="C113" s="20"/>
      <c r="D113" s="21"/>
      <c r="E113" s="21"/>
      <c r="F113" s="21"/>
      <c r="G113" s="19"/>
      <c r="H113" s="19"/>
      <c r="I113" s="19"/>
      <c r="J113" s="19"/>
      <c r="N113"/>
      <c r="O113"/>
    </row>
    <row r="114" spans="3:15">
      <c r="C114" s="20"/>
      <c r="D114" s="21"/>
      <c r="E114" s="21"/>
      <c r="F114" s="21"/>
      <c r="G114" s="19"/>
      <c r="H114" s="19"/>
      <c r="I114" s="19"/>
      <c r="J114" s="19"/>
      <c r="N114"/>
      <c r="O114"/>
    </row>
    <row r="115" spans="3:15">
      <c r="C115" s="20"/>
      <c r="D115" s="21"/>
      <c r="E115" s="21"/>
      <c r="F115" s="21"/>
      <c r="G115" s="19"/>
      <c r="H115" s="19"/>
      <c r="I115" s="19"/>
      <c r="J115" s="19"/>
      <c r="N115"/>
      <c r="O115"/>
    </row>
    <row r="116" spans="3:15">
      <c r="C116" s="20"/>
      <c r="D116" s="21"/>
      <c r="E116" s="21"/>
      <c r="F116" s="21"/>
      <c r="G116" s="19"/>
      <c r="H116" s="19"/>
      <c r="I116" s="19"/>
      <c r="J116" s="19"/>
      <c r="N116"/>
      <c r="O116"/>
    </row>
    <row r="117" spans="3:15">
      <c r="C117" s="20"/>
      <c r="D117" s="21"/>
      <c r="E117" s="21"/>
      <c r="F117" s="21"/>
      <c r="G117" s="19"/>
      <c r="H117" s="19"/>
      <c r="I117" s="19"/>
      <c r="J117" s="19"/>
      <c r="N117"/>
      <c r="O117"/>
    </row>
    <row r="118" spans="3:15">
      <c r="C118" s="20"/>
      <c r="D118" s="21"/>
      <c r="E118" s="21"/>
      <c r="F118" s="21"/>
      <c r="G118" s="19"/>
      <c r="H118" s="19"/>
      <c r="I118" s="19"/>
      <c r="J118" s="19"/>
      <c r="N118"/>
      <c r="O118"/>
    </row>
    <row r="119" spans="3:15">
      <c r="C119" s="20"/>
      <c r="D119" s="21"/>
      <c r="E119" s="21"/>
      <c r="F119" s="21"/>
      <c r="G119" s="19"/>
      <c r="H119" s="19"/>
      <c r="I119" s="19"/>
      <c r="J119" s="19"/>
      <c r="N119"/>
      <c r="O119"/>
    </row>
    <row r="120" spans="3:15">
      <c r="C120" s="20"/>
      <c r="D120" s="21"/>
      <c r="E120" s="21"/>
      <c r="F120" s="21"/>
      <c r="G120" s="19"/>
      <c r="H120" s="19"/>
      <c r="I120" s="19"/>
      <c r="J120" s="19"/>
      <c r="N120"/>
      <c r="O120"/>
    </row>
    <row r="121" spans="3:15">
      <c r="C121" s="20"/>
      <c r="D121" s="21"/>
      <c r="E121" s="21"/>
      <c r="F121" s="21"/>
      <c r="G121" s="19"/>
      <c r="H121" s="19"/>
      <c r="I121" s="19"/>
      <c r="J121" s="19"/>
      <c r="N121"/>
      <c r="O121"/>
    </row>
    <row r="122" spans="3:15">
      <c r="C122" s="20"/>
      <c r="D122" s="21"/>
      <c r="E122" s="21"/>
      <c r="F122" s="21"/>
      <c r="G122" s="19"/>
      <c r="H122" s="19"/>
      <c r="I122" s="19"/>
      <c r="J122" s="19"/>
      <c r="N122"/>
      <c r="O122"/>
    </row>
    <row r="123" spans="3:15">
      <c r="C123" s="20"/>
      <c r="D123" s="21"/>
      <c r="E123" s="21"/>
      <c r="F123" s="21"/>
      <c r="G123" s="19"/>
      <c r="H123" s="19"/>
      <c r="I123" s="19"/>
      <c r="J123" s="19"/>
      <c r="N123"/>
      <c r="O123"/>
    </row>
    <row r="124" spans="3:15">
      <c r="C124" s="20"/>
      <c r="D124" s="21"/>
      <c r="E124" s="21"/>
      <c r="F124" s="21"/>
      <c r="G124" s="19"/>
      <c r="H124" s="19"/>
      <c r="I124" s="19"/>
      <c r="J124" s="19"/>
      <c r="N124"/>
      <c r="O124"/>
    </row>
    <row r="125" spans="3:15">
      <c r="C125" s="20"/>
      <c r="D125" s="21"/>
      <c r="E125" s="21"/>
      <c r="F125" s="21"/>
      <c r="G125" s="19"/>
      <c r="H125" s="19"/>
      <c r="I125" s="19"/>
      <c r="J125" s="19"/>
      <c r="N125"/>
      <c r="O125"/>
    </row>
    <row r="126" spans="3:15">
      <c r="C126" s="20"/>
      <c r="D126" s="21"/>
      <c r="E126" s="21"/>
      <c r="F126" s="21"/>
      <c r="G126" s="19"/>
      <c r="H126" s="19"/>
      <c r="I126" s="19"/>
      <c r="J126" s="19"/>
      <c r="N126"/>
      <c r="O126"/>
    </row>
    <row r="127" spans="3:15">
      <c r="C127" s="20"/>
      <c r="D127" s="21"/>
      <c r="E127" s="21"/>
      <c r="F127" s="21"/>
      <c r="G127" s="19"/>
      <c r="H127" s="19"/>
      <c r="I127" s="19"/>
      <c r="J127" s="19"/>
      <c r="N127"/>
      <c r="O127"/>
    </row>
    <row r="128" spans="3:15">
      <c r="C128" s="20"/>
      <c r="D128" s="21"/>
      <c r="E128" s="21"/>
      <c r="F128" s="21"/>
      <c r="G128" s="19"/>
      <c r="H128" s="19"/>
      <c r="I128" s="19"/>
      <c r="J128" s="19"/>
      <c r="N128"/>
      <c r="O128"/>
    </row>
    <row r="129" spans="3:15">
      <c r="C129" s="20"/>
      <c r="D129" s="21"/>
      <c r="E129" s="21"/>
      <c r="F129" s="21"/>
      <c r="G129" s="19"/>
      <c r="H129" s="19"/>
      <c r="I129" s="19"/>
      <c r="J129" s="19"/>
      <c r="N129"/>
      <c r="O129"/>
    </row>
    <row r="130" spans="3:15">
      <c r="C130" s="20"/>
      <c r="D130" s="21"/>
      <c r="E130" s="21"/>
      <c r="F130" s="21"/>
      <c r="G130" s="19"/>
      <c r="H130" s="19"/>
      <c r="I130" s="19"/>
      <c r="J130" s="19"/>
      <c r="N130"/>
      <c r="O130"/>
    </row>
    <row r="131" spans="3:15">
      <c r="C131" s="20"/>
      <c r="D131" s="21"/>
      <c r="E131" s="21"/>
      <c r="F131" s="21"/>
      <c r="G131" s="19"/>
      <c r="H131" s="19"/>
      <c r="I131" s="19"/>
      <c r="J131" s="19"/>
      <c r="N131"/>
      <c r="O131"/>
    </row>
    <row r="132" spans="3:15">
      <c r="C132" s="20"/>
      <c r="D132" s="21"/>
      <c r="E132" s="21"/>
      <c r="F132" s="21"/>
      <c r="G132" s="19"/>
      <c r="H132" s="19"/>
      <c r="I132" s="19"/>
      <c r="J132" s="19"/>
      <c r="N132"/>
      <c r="O132"/>
    </row>
    <row r="133" spans="3:15">
      <c r="C133" s="20"/>
      <c r="D133" s="21"/>
      <c r="E133" s="21"/>
      <c r="F133" s="21"/>
      <c r="G133" s="19"/>
      <c r="H133" s="19"/>
      <c r="I133" s="19"/>
      <c r="J133" s="19"/>
      <c r="N133"/>
      <c r="O133"/>
    </row>
    <row r="134" spans="3:15">
      <c r="C134" s="20"/>
      <c r="D134" s="21"/>
      <c r="E134" s="21"/>
      <c r="F134" s="21"/>
      <c r="G134" s="19"/>
      <c r="H134" s="19"/>
      <c r="I134" s="19"/>
      <c r="J134" s="19"/>
      <c r="N134"/>
      <c r="O134"/>
    </row>
    <row r="135" spans="3:15">
      <c r="C135" s="20"/>
      <c r="D135" s="21"/>
      <c r="E135" s="21"/>
      <c r="F135" s="21"/>
      <c r="G135" s="19"/>
      <c r="H135" s="19"/>
      <c r="I135" s="19"/>
      <c r="J135" s="19"/>
      <c r="N135"/>
      <c r="O135"/>
    </row>
  </sheetData>
  <mergeCells count="24">
    <mergeCell ref="A20:E20"/>
    <mergeCell ref="A8:F9"/>
    <mergeCell ref="A12:E12"/>
    <mergeCell ref="A13:E13"/>
    <mergeCell ref="A14:E14"/>
    <mergeCell ref="A15:E15"/>
    <mergeCell ref="A19:E19"/>
    <mergeCell ref="A42:E42"/>
    <mergeCell ref="A21:E21"/>
    <mergeCell ref="A22:E22"/>
    <mergeCell ref="A23:E23"/>
    <mergeCell ref="A24:E24"/>
    <mergeCell ref="A28:E28"/>
    <mergeCell ref="A29:E29"/>
    <mergeCell ref="A30:E30"/>
    <mergeCell ref="A31:E31"/>
    <mergeCell ref="A39:E39"/>
    <mergeCell ref="A40:E40"/>
    <mergeCell ref="A41:E41"/>
    <mergeCell ref="A43:E43"/>
    <mergeCell ref="A44:E44"/>
    <mergeCell ref="A47:E47"/>
    <mergeCell ref="A48:E48"/>
    <mergeCell ref="A49:E49"/>
  </mergeCells>
  <pageMargins left="0.70866141732283472" right="0.70866141732283472" top="0.78740157480314965" bottom="0.78740157480314965" header="0.31496062992125984" footer="0.31496062992125984"/>
  <pageSetup paperSize="9" scale="72" orientation="portrait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L116"/>
  <sheetViews>
    <sheetView showGridLines="0" topLeftCell="A56" zoomScaleNormal="100" workbookViewId="0">
      <selection activeCell="F116" sqref="F116"/>
    </sheetView>
  </sheetViews>
  <sheetFormatPr defaultRowHeight="12.75"/>
  <cols>
    <col min="1" max="1" width="5.83203125" customWidth="1"/>
    <col min="2" max="2" width="0.1640625" hidden="1" customWidth="1"/>
    <col min="3" max="3" width="3.6640625" hidden="1" customWidth="1"/>
    <col min="4" max="4" width="3.1640625" hidden="1" customWidth="1"/>
    <col min="5" max="5" width="0.83203125" hidden="1" customWidth="1"/>
    <col min="6" max="6" width="63.83203125" customWidth="1"/>
    <col min="7" max="7" width="12.5" style="1" customWidth="1"/>
    <col min="8" max="8" width="13" style="1" customWidth="1"/>
    <col min="9" max="9" width="12.83203125" style="1" customWidth="1"/>
    <col min="10" max="10" width="13" style="1" customWidth="1"/>
    <col min="11" max="11" width="12.5" customWidth="1"/>
    <col min="12" max="12" width="14.83203125" bestFit="1" customWidth="1"/>
  </cols>
  <sheetData>
    <row r="1" spans="1:12" ht="12.75" customHeight="1"/>
    <row r="2" spans="1:12" s="3" customFormat="1" ht="17.45" customHeight="1">
      <c r="A2" s="54" t="s">
        <v>0</v>
      </c>
      <c r="B2" s="49"/>
      <c r="C2" s="49"/>
      <c r="D2" s="49"/>
      <c r="E2" s="49"/>
      <c r="F2" s="49"/>
      <c r="G2" s="55"/>
      <c r="H2" s="56"/>
      <c r="I2" s="56"/>
      <c r="J2" s="55"/>
      <c r="K2"/>
      <c r="L2"/>
    </row>
    <row r="3" spans="1:12" s="4" customFormat="1" ht="16.149999999999999" customHeight="1">
      <c r="A3" s="40" t="s">
        <v>171</v>
      </c>
      <c r="B3" s="49"/>
      <c r="C3" s="49"/>
      <c r="D3" s="49"/>
      <c r="E3" s="49"/>
      <c r="F3" s="49"/>
      <c r="G3" s="57"/>
      <c r="H3" s="58"/>
      <c r="I3" s="58"/>
      <c r="J3" s="57"/>
      <c r="K3"/>
      <c r="L3"/>
    </row>
    <row r="4" spans="1:12" s="5" customFormat="1" ht="12.75" customHeight="1">
      <c r="A4" s="41" t="s">
        <v>1</v>
      </c>
      <c r="B4" s="49"/>
      <c r="C4" s="49"/>
      <c r="D4" s="49"/>
      <c r="E4" s="49"/>
      <c r="F4" s="49"/>
      <c r="G4" s="6"/>
      <c r="H4" s="59"/>
      <c r="I4" s="59"/>
      <c r="J4" s="6"/>
      <c r="K4"/>
      <c r="L4"/>
    </row>
    <row r="5" spans="1:12" s="8" customFormat="1" ht="12.75" customHeight="1" thickBot="1">
      <c r="A5" s="42" t="s">
        <v>2</v>
      </c>
      <c r="B5" s="60"/>
      <c r="C5" s="60"/>
      <c r="D5" s="60"/>
      <c r="E5" s="60"/>
      <c r="F5" s="60"/>
      <c r="G5" s="61"/>
      <c r="H5" s="62"/>
      <c r="I5" s="62"/>
      <c r="J5" s="63"/>
      <c r="K5"/>
      <c r="L5"/>
    </row>
    <row r="6" spans="1:12">
      <c r="A6" s="90" t="s">
        <v>91</v>
      </c>
      <c r="B6" s="91"/>
      <c r="C6" s="91"/>
      <c r="D6" s="91"/>
      <c r="E6" s="91"/>
      <c r="F6" s="91"/>
      <c r="G6" s="64" t="s">
        <v>172</v>
      </c>
      <c r="H6" s="64" t="s">
        <v>172</v>
      </c>
      <c r="I6" s="64" t="s">
        <v>172</v>
      </c>
      <c r="J6" s="64" t="s">
        <v>167</v>
      </c>
      <c r="K6" s="86"/>
    </row>
    <row r="7" spans="1:12">
      <c r="A7" s="92"/>
      <c r="B7" s="93"/>
      <c r="C7" s="93"/>
      <c r="D7" s="93"/>
      <c r="E7" s="93"/>
      <c r="F7" s="93"/>
      <c r="G7" s="38" t="s">
        <v>4</v>
      </c>
      <c r="H7" s="38" t="s">
        <v>5</v>
      </c>
      <c r="I7" s="38" t="s">
        <v>6</v>
      </c>
      <c r="J7" s="65" t="s">
        <v>6</v>
      </c>
      <c r="K7" s="79"/>
      <c r="L7" s="79"/>
    </row>
    <row r="8" spans="1:12">
      <c r="A8" s="82"/>
      <c r="B8" s="68"/>
      <c r="C8" s="68"/>
      <c r="D8" s="68"/>
      <c r="E8" s="68"/>
      <c r="F8" s="35" t="s">
        <v>3</v>
      </c>
      <c r="G8" s="39"/>
      <c r="H8" s="39"/>
      <c r="I8" s="39"/>
      <c r="J8" s="36"/>
    </row>
    <row r="9" spans="1:12" hidden="1">
      <c r="A9" s="105" t="s">
        <v>7</v>
      </c>
      <c r="B9" s="106"/>
      <c r="C9" s="106"/>
      <c r="D9" s="106"/>
      <c r="E9" s="106"/>
      <c r="F9" s="48" t="s">
        <v>8</v>
      </c>
      <c r="G9" s="34"/>
      <c r="H9" s="34"/>
      <c r="I9" s="34"/>
      <c r="J9" s="36"/>
    </row>
    <row r="10" spans="1:12">
      <c r="A10" s="105" t="s">
        <v>9</v>
      </c>
      <c r="B10" s="106"/>
      <c r="C10" s="106"/>
      <c r="D10" s="106"/>
      <c r="E10" s="106"/>
      <c r="F10" s="48" t="s">
        <v>10</v>
      </c>
      <c r="G10" s="37">
        <v>156683.08002000002</v>
      </c>
      <c r="H10" s="37">
        <v>83432.230230000001</v>
      </c>
      <c r="I10" s="37">
        <f>G10-H10</f>
        <v>73250.849790000022</v>
      </c>
      <c r="J10" s="37">
        <v>68720.28979000001</v>
      </c>
    </row>
    <row r="11" spans="1:12" hidden="1">
      <c r="A11" s="103" t="s">
        <v>11</v>
      </c>
      <c r="B11" s="104"/>
      <c r="C11" s="104"/>
      <c r="D11" s="104"/>
      <c r="E11" s="104"/>
      <c r="F11" s="48" t="s">
        <v>12</v>
      </c>
      <c r="G11" s="38"/>
      <c r="H11" s="38">
        <v>0</v>
      </c>
      <c r="I11" s="38"/>
      <c r="J11" s="38"/>
    </row>
    <row r="12" spans="1:12" hidden="1">
      <c r="A12" s="103" t="s">
        <v>13</v>
      </c>
      <c r="B12" s="104"/>
      <c r="C12" s="104"/>
      <c r="D12" s="104"/>
      <c r="E12" s="104"/>
      <c r="F12" s="48" t="s">
        <v>14</v>
      </c>
      <c r="G12" s="38"/>
      <c r="H12" s="38"/>
      <c r="I12" s="38">
        <v>0</v>
      </c>
      <c r="J12" s="38">
        <v>0</v>
      </c>
    </row>
    <row r="13" spans="1:12">
      <c r="A13" s="105" t="s">
        <v>15</v>
      </c>
      <c r="B13" s="106"/>
      <c r="C13" s="106"/>
      <c r="D13" s="106"/>
      <c r="E13" s="106"/>
      <c r="F13" s="48" t="s">
        <v>108</v>
      </c>
      <c r="G13" s="37">
        <f>G14+G22+G17</f>
        <v>1159618.1202500002</v>
      </c>
      <c r="H13" s="37">
        <f>H14+H22+H17</f>
        <v>0</v>
      </c>
      <c r="I13" s="37">
        <f>G13-H13</f>
        <v>1159618.1202500002</v>
      </c>
      <c r="J13" s="37">
        <f>J14+J22+J17</f>
        <v>1117248.7256100001</v>
      </c>
    </row>
    <row r="14" spans="1:12" hidden="1">
      <c r="A14" s="111" t="s">
        <v>16</v>
      </c>
      <c r="B14" s="112"/>
      <c r="C14" s="112"/>
      <c r="D14" s="112"/>
      <c r="E14" s="112"/>
      <c r="F14" s="48" t="s">
        <v>17</v>
      </c>
      <c r="G14" s="38"/>
      <c r="H14" s="38">
        <v>0</v>
      </c>
      <c r="I14" s="38">
        <f t="shared" ref="I14:I57" si="0">G14-H14</f>
        <v>0</v>
      </c>
      <c r="J14" s="38">
        <v>0</v>
      </c>
    </row>
    <row r="15" spans="1:12" hidden="1">
      <c r="A15" s="103" t="s">
        <v>20</v>
      </c>
      <c r="B15" s="104"/>
      <c r="C15" s="104"/>
      <c r="D15" s="104"/>
      <c r="E15" s="104"/>
      <c r="F15" s="48" t="s">
        <v>109</v>
      </c>
      <c r="G15" s="38"/>
      <c r="H15" s="38"/>
      <c r="I15" s="38">
        <f t="shared" si="0"/>
        <v>0</v>
      </c>
      <c r="J15" s="38">
        <v>0</v>
      </c>
    </row>
    <row r="16" spans="1:12" hidden="1">
      <c r="A16" s="85" t="s">
        <v>22</v>
      </c>
      <c r="B16" s="83"/>
      <c r="C16" s="83"/>
      <c r="D16" s="83"/>
      <c r="E16" s="83"/>
      <c r="F16" s="48" t="s">
        <v>110</v>
      </c>
      <c r="G16" s="38"/>
      <c r="H16" s="38"/>
      <c r="I16" s="38">
        <f t="shared" si="0"/>
        <v>0</v>
      </c>
      <c r="J16" s="38">
        <v>0</v>
      </c>
    </row>
    <row r="17" spans="1:10" ht="12.75" customHeight="1">
      <c r="A17" s="105" t="s">
        <v>18</v>
      </c>
      <c r="B17" s="106"/>
      <c r="C17" s="106"/>
      <c r="D17" s="106"/>
      <c r="E17" s="106"/>
      <c r="F17" s="48" t="s">
        <v>92</v>
      </c>
      <c r="G17" s="38">
        <f>G18+G19+G20+G21</f>
        <v>315570.15000000002</v>
      </c>
      <c r="H17" s="38">
        <f>H18+H19+H20+H21</f>
        <v>0</v>
      </c>
      <c r="I17" s="38">
        <f>G17-H17</f>
        <v>315570.15000000002</v>
      </c>
      <c r="J17" s="38">
        <f>J18+J19+J20+J21</f>
        <v>307020.15000000002</v>
      </c>
    </row>
    <row r="18" spans="1:10">
      <c r="A18" s="85" t="s">
        <v>20</v>
      </c>
      <c r="B18" s="84"/>
      <c r="C18" s="84"/>
      <c r="D18" s="84"/>
      <c r="E18" s="84"/>
      <c r="F18" s="48" t="s">
        <v>163</v>
      </c>
      <c r="G18" s="38">
        <v>264913.15000000002</v>
      </c>
      <c r="H18" s="38"/>
      <c r="I18" s="38">
        <f>G18-H18</f>
        <v>264913.15000000002</v>
      </c>
      <c r="J18" s="38">
        <v>256363.15</v>
      </c>
    </row>
    <row r="19" spans="1:10" hidden="1">
      <c r="A19" s="85" t="s">
        <v>22</v>
      </c>
      <c r="B19" s="84"/>
      <c r="C19" s="84"/>
      <c r="D19" s="84"/>
      <c r="E19" s="84"/>
      <c r="F19" s="48" t="s">
        <v>164</v>
      </c>
      <c r="G19" s="38"/>
      <c r="H19" s="38"/>
      <c r="I19" s="38">
        <f t="shared" si="0"/>
        <v>0</v>
      </c>
      <c r="J19" s="38">
        <v>0</v>
      </c>
    </row>
    <row r="20" spans="1:10">
      <c r="A20" s="85" t="s">
        <v>23</v>
      </c>
      <c r="B20" s="84"/>
      <c r="C20" s="84"/>
      <c r="D20" s="84"/>
      <c r="E20" s="84"/>
      <c r="F20" s="48" t="s">
        <v>165</v>
      </c>
      <c r="G20" s="38">
        <v>50657</v>
      </c>
      <c r="H20" s="38"/>
      <c r="I20" s="38">
        <f>G20-H20</f>
        <v>50657</v>
      </c>
      <c r="J20" s="38">
        <v>50657</v>
      </c>
    </row>
    <row r="21" spans="1:10" hidden="1">
      <c r="A21" s="85" t="s">
        <v>24</v>
      </c>
      <c r="B21" s="84"/>
      <c r="C21" s="84"/>
      <c r="D21" s="84"/>
      <c r="E21" s="84"/>
      <c r="F21" s="48" t="s">
        <v>166</v>
      </c>
      <c r="G21" s="38"/>
      <c r="H21" s="38"/>
      <c r="I21" s="38"/>
      <c r="J21" s="38"/>
    </row>
    <row r="22" spans="1:10" ht="12.75" customHeight="1">
      <c r="A22" s="111" t="s">
        <v>19</v>
      </c>
      <c r="B22" s="112"/>
      <c r="C22" s="112"/>
      <c r="D22" s="112"/>
      <c r="E22" s="112"/>
      <c r="F22" s="48" t="s">
        <v>93</v>
      </c>
      <c r="G22" s="39">
        <f>SUM(G23:G24,G28:G30)</f>
        <v>844047.97025000001</v>
      </c>
      <c r="H22" s="39"/>
      <c r="I22" s="39">
        <f t="shared" si="0"/>
        <v>844047.97025000001</v>
      </c>
      <c r="J22" s="39">
        <f>SUM(J23:J24,J28:J30)</f>
        <v>810228.57560999994</v>
      </c>
    </row>
    <row r="23" spans="1:10" ht="12.75" customHeight="1">
      <c r="A23" s="103" t="s">
        <v>20</v>
      </c>
      <c r="B23" s="104"/>
      <c r="C23" s="104"/>
      <c r="D23" s="104"/>
      <c r="E23" s="104"/>
      <c r="F23" s="48" t="s">
        <v>21</v>
      </c>
      <c r="G23" s="39">
        <v>80429.038809999998</v>
      </c>
      <c r="H23" s="38"/>
      <c r="I23" s="39">
        <f t="shared" si="0"/>
        <v>80429.038809999998</v>
      </c>
      <c r="J23" s="39">
        <v>111274.66731999999</v>
      </c>
    </row>
    <row r="24" spans="1:10">
      <c r="A24" s="103" t="s">
        <v>22</v>
      </c>
      <c r="B24" s="104"/>
      <c r="C24" s="104"/>
      <c r="D24" s="104"/>
      <c r="E24" s="104"/>
      <c r="F24" s="48" t="s">
        <v>111</v>
      </c>
      <c r="G24" s="39">
        <f>SUM(G25:G26)</f>
        <v>512046.30966000003</v>
      </c>
      <c r="H24" s="38"/>
      <c r="I24" s="39">
        <f>G24-H24</f>
        <v>512046.30966000003</v>
      </c>
      <c r="J24" s="39">
        <f>SUM(J25:J26)</f>
        <v>575032.58728999994</v>
      </c>
    </row>
    <row r="25" spans="1:10">
      <c r="A25" s="85" t="s">
        <v>11</v>
      </c>
      <c r="B25" s="83"/>
      <c r="C25" s="83"/>
      <c r="D25" s="83"/>
      <c r="E25" s="83"/>
      <c r="F25" s="48" t="s">
        <v>152</v>
      </c>
      <c r="G25" s="39">
        <v>512046.30966000003</v>
      </c>
      <c r="H25" s="39"/>
      <c r="I25" s="39">
        <f t="shared" si="0"/>
        <v>512046.30966000003</v>
      </c>
      <c r="J25" s="39">
        <v>575032.58728999994</v>
      </c>
    </row>
    <row r="26" spans="1:10" hidden="1">
      <c r="A26" s="85" t="s">
        <v>13</v>
      </c>
      <c r="B26" s="83"/>
      <c r="C26" s="83"/>
      <c r="D26" s="83"/>
      <c r="E26" s="83"/>
      <c r="F26" s="48" t="s">
        <v>153</v>
      </c>
      <c r="G26" s="39"/>
      <c r="H26" s="39"/>
      <c r="I26" s="39"/>
      <c r="J26" s="39"/>
    </row>
    <row r="27" spans="1:10" hidden="1">
      <c r="A27" s="111" t="s">
        <v>23</v>
      </c>
      <c r="B27" s="112"/>
      <c r="C27" s="112"/>
      <c r="D27" s="112"/>
      <c r="E27" s="112"/>
      <c r="F27" s="48" t="s">
        <v>95</v>
      </c>
      <c r="G27" s="39"/>
      <c r="H27" s="39"/>
      <c r="I27" s="39"/>
      <c r="J27" s="39"/>
    </row>
    <row r="28" spans="1:10" hidden="1">
      <c r="A28" s="103" t="s">
        <v>25</v>
      </c>
      <c r="B28" s="104"/>
      <c r="C28" s="104"/>
      <c r="D28" s="104"/>
      <c r="E28" s="104"/>
      <c r="F28" s="48" t="s">
        <v>154</v>
      </c>
      <c r="G28" s="39"/>
      <c r="H28" s="39"/>
      <c r="I28" s="39">
        <f t="shared" si="0"/>
        <v>0</v>
      </c>
      <c r="J28" s="39">
        <v>0</v>
      </c>
    </row>
    <row r="29" spans="1:10">
      <c r="A29" s="103" t="s">
        <v>27</v>
      </c>
      <c r="B29" s="104"/>
      <c r="C29" s="104"/>
      <c r="D29" s="104"/>
      <c r="E29" s="104"/>
      <c r="F29" s="48" t="s">
        <v>26</v>
      </c>
      <c r="G29" s="39">
        <v>0</v>
      </c>
      <c r="H29" s="39"/>
      <c r="I29" s="39">
        <f t="shared" si="0"/>
        <v>0</v>
      </c>
      <c r="J29" s="39">
        <v>0</v>
      </c>
    </row>
    <row r="30" spans="1:10" ht="12.75" customHeight="1">
      <c r="A30" s="103" t="s">
        <v>112</v>
      </c>
      <c r="B30" s="104"/>
      <c r="C30" s="104"/>
      <c r="D30" s="104"/>
      <c r="E30" s="104"/>
      <c r="F30" s="48" t="s">
        <v>94</v>
      </c>
      <c r="G30" s="38">
        <v>251572.62177999999</v>
      </c>
      <c r="H30" s="38"/>
      <c r="I30" s="38">
        <f t="shared" si="0"/>
        <v>251572.62177999999</v>
      </c>
      <c r="J30" s="38">
        <v>123921.321</v>
      </c>
    </row>
    <row r="31" spans="1:10" hidden="1">
      <c r="A31" s="105" t="s">
        <v>28</v>
      </c>
      <c r="B31" s="106"/>
      <c r="C31" s="106"/>
      <c r="D31" s="106"/>
      <c r="E31" s="106"/>
      <c r="F31" s="48" t="s">
        <v>29</v>
      </c>
      <c r="G31" s="38"/>
      <c r="H31" s="38"/>
      <c r="I31" s="38">
        <f t="shared" si="0"/>
        <v>0</v>
      </c>
      <c r="J31" s="38">
        <v>0</v>
      </c>
    </row>
    <row r="32" spans="1:10" hidden="1">
      <c r="A32" s="105" t="s">
        <v>30</v>
      </c>
      <c r="B32" s="106"/>
      <c r="C32" s="106"/>
      <c r="D32" s="106"/>
      <c r="E32" s="106"/>
      <c r="F32" s="48" t="s">
        <v>96</v>
      </c>
      <c r="G32" s="38"/>
      <c r="H32" s="38"/>
      <c r="I32" s="38">
        <f t="shared" si="0"/>
        <v>0</v>
      </c>
      <c r="J32" s="38">
        <v>0</v>
      </c>
    </row>
    <row r="33" spans="1:11" ht="12.75" customHeight="1">
      <c r="A33" s="105" t="s">
        <v>31</v>
      </c>
      <c r="B33" s="106"/>
      <c r="C33" s="106"/>
      <c r="D33" s="106"/>
      <c r="E33" s="106"/>
      <c r="F33" s="48" t="s">
        <v>32</v>
      </c>
      <c r="G33" s="37">
        <f>G34+G41+G44</f>
        <v>942410.65717543277</v>
      </c>
      <c r="H33" s="37">
        <f>H34+H41+H44</f>
        <v>46128.342329999992</v>
      </c>
      <c r="I33" s="37">
        <f t="shared" si="0"/>
        <v>896282.31484543276</v>
      </c>
      <c r="J33" s="37">
        <f>J34+J41+J44</f>
        <v>559486.70276999997</v>
      </c>
    </row>
    <row r="34" spans="1:11" ht="12.75" customHeight="1">
      <c r="A34" s="111" t="s">
        <v>16</v>
      </c>
      <c r="B34" s="112"/>
      <c r="C34" s="112"/>
      <c r="D34" s="112"/>
      <c r="E34" s="112"/>
      <c r="F34" s="48" t="s">
        <v>33</v>
      </c>
      <c r="G34" s="39">
        <f>G35+G38</f>
        <v>306652.33301999996</v>
      </c>
      <c r="H34" s="39">
        <f>H35+H38</f>
        <v>43937.523729999994</v>
      </c>
      <c r="I34" s="39">
        <f t="shared" si="0"/>
        <v>262714.80928999995</v>
      </c>
      <c r="J34" s="39">
        <f>J35+J38</f>
        <v>171147.31459999998</v>
      </c>
    </row>
    <row r="35" spans="1:11" ht="12.75" customHeight="1">
      <c r="A35" s="103" t="s">
        <v>20</v>
      </c>
      <c r="B35" s="104"/>
      <c r="C35" s="104"/>
      <c r="D35" s="104"/>
      <c r="E35" s="104"/>
      <c r="F35" s="48" t="s">
        <v>113</v>
      </c>
      <c r="G35" s="39">
        <v>262242.00822999998</v>
      </c>
      <c r="H35" s="39">
        <v>43890.596899999997</v>
      </c>
      <c r="I35" s="39">
        <f t="shared" si="0"/>
        <v>218351.41132999997</v>
      </c>
      <c r="J35" s="39">
        <v>161618.00077999997</v>
      </c>
    </row>
    <row r="36" spans="1:11" hidden="1">
      <c r="A36" s="103" t="s">
        <v>11</v>
      </c>
      <c r="B36" s="104"/>
      <c r="C36" s="104"/>
      <c r="D36" s="104"/>
      <c r="E36" s="104"/>
      <c r="F36" s="48" t="s">
        <v>34</v>
      </c>
      <c r="G36" s="39"/>
      <c r="H36" s="39"/>
      <c r="I36" s="39">
        <f t="shared" si="0"/>
        <v>0</v>
      </c>
      <c r="J36" s="39">
        <v>0</v>
      </c>
    </row>
    <row r="37" spans="1:11" hidden="1">
      <c r="A37" s="103" t="s">
        <v>13</v>
      </c>
      <c r="B37" s="104"/>
      <c r="C37" s="104"/>
      <c r="D37" s="104"/>
      <c r="E37" s="104"/>
      <c r="F37" s="48" t="s">
        <v>35</v>
      </c>
      <c r="G37" s="39"/>
      <c r="H37" s="39"/>
      <c r="I37" s="39">
        <f t="shared" si="0"/>
        <v>0</v>
      </c>
      <c r="J37" s="39">
        <v>0</v>
      </c>
    </row>
    <row r="38" spans="1:11" ht="12.75" customHeight="1">
      <c r="A38" s="103" t="s">
        <v>22</v>
      </c>
      <c r="B38" s="104"/>
      <c r="C38" s="104"/>
      <c r="D38" s="104"/>
      <c r="E38" s="104"/>
      <c r="F38" s="48" t="s">
        <v>114</v>
      </c>
      <c r="G38" s="39">
        <v>44410.324789999999</v>
      </c>
      <c r="H38" s="39">
        <v>46.926830000000002</v>
      </c>
      <c r="I38" s="39">
        <f t="shared" si="0"/>
        <v>44363.397960000002</v>
      </c>
      <c r="J38" s="39">
        <v>9529.3138199999994</v>
      </c>
    </row>
    <row r="39" spans="1:11" hidden="1">
      <c r="A39" s="103" t="s">
        <v>11</v>
      </c>
      <c r="B39" s="104"/>
      <c r="C39" s="104"/>
      <c r="D39" s="104"/>
      <c r="E39" s="104"/>
      <c r="F39" s="48" t="s">
        <v>34</v>
      </c>
      <c r="G39" s="39"/>
      <c r="H39" s="39"/>
      <c r="I39" s="39">
        <f t="shared" si="0"/>
        <v>0</v>
      </c>
      <c r="J39" s="39"/>
    </row>
    <row r="40" spans="1:11" hidden="1">
      <c r="A40" s="103" t="s">
        <v>13</v>
      </c>
      <c r="B40" s="104"/>
      <c r="C40" s="104"/>
      <c r="D40" s="104"/>
      <c r="E40" s="104"/>
      <c r="F40" s="48" t="s">
        <v>35</v>
      </c>
      <c r="G40" s="39"/>
      <c r="H40" s="39"/>
      <c r="I40" s="39">
        <f t="shared" si="0"/>
        <v>0</v>
      </c>
      <c r="J40" s="39"/>
    </row>
    <row r="41" spans="1:11" ht="12.75" customHeight="1">
      <c r="A41" s="111" t="s">
        <v>18</v>
      </c>
      <c r="B41" s="112"/>
      <c r="C41" s="112"/>
      <c r="D41" s="112"/>
      <c r="E41" s="112"/>
      <c r="F41" s="48" t="s">
        <v>115</v>
      </c>
      <c r="G41" s="39">
        <v>255209.5615699999</v>
      </c>
      <c r="H41" s="39"/>
      <c r="I41" s="39">
        <f t="shared" si="0"/>
        <v>255209.5615699999</v>
      </c>
      <c r="J41" s="39">
        <v>77109.051760000002</v>
      </c>
    </row>
    <row r="42" spans="1:11" ht="12" hidden="1" customHeight="1">
      <c r="A42" s="103" t="s">
        <v>11</v>
      </c>
      <c r="B42" s="104"/>
      <c r="C42" s="104"/>
      <c r="D42" s="104"/>
      <c r="E42" s="104"/>
      <c r="F42" s="48" t="s">
        <v>34</v>
      </c>
      <c r="G42" s="39"/>
      <c r="H42" s="39"/>
      <c r="I42" s="39">
        <f t="shared" si="0"/>
        <v>0</v>
      </c>
      <c r="J42" s="39"/>
    </row>
    <row r="43" spans="1:11" hidden="1">
      <c r="A43" s="103" t="s">
        <v>13</v>
      </c>
      <c r="B43" s="104"/>
      <c r="C43" s="104"/>
      <c r="D43" s="104"/>
      <c r="E43" s="104"/>
      <c r="F43" s="48" t="s">
        <v>35</v>
      </c>
      <c r="G43" s="39"/>
      <c r="H43" s="39"/>
      <c r="I43" s="39">
        <f t="shared" si="0"/>
        <v>0</v>
      </c>
      <c r="J43" s="39"/>
    </row>
    <row r="44" spans="1:11" ht="12.75" customHeight="1">
      <c r="A44" s="111" t="s">
        <v>19</v>
      </c>
      <c r="B44" s="112"/>
      <c r="C44" s="112"/>
      <c r="D44" s="112"/>
      <c r="E44" s="112"/>
      <c r="F44" s="48" t="s">
        <v>116</v>
      </c>
      <c r="G44" s="39">
        <v>380548.76258543285</v>
      </c>
      <c r="H44" s="39">
        <v>2190.8186000000001</v>
      </c>
      <c r="I44" s="39">
        <f t="shared" si="0"/>
        <v>378357.94398543285</v>
      </c>
      <c r="J44" s="39">
        <v>311230.33640999999</v>
      </c>
      <c r="K44" s="1"/>
    </row>
    <row r="45" spans="1:11" hidden="1">
      <c r="A45" s="103" t="s">
        <v>11</v>
      </c>
      <c r="B45" s="104"/>
      <c r="C45" s="104"/>
      <c r="D45" s="104"/>
      <c r="E45" s="104"/>
      <c r="F45" s="48" t="s">
        <v>34</v>
      </c>
      <c r="G45" s="38"/>
      <c r="H45" s="38"/>
      <c r="I45" s="38">
        <f t="shared" si="0"/>
        <v>0</v>
      </c>
      <c r="J45" s="38">
        <v>0</v>
      </c>
    </row>
    <row r="46" spans="1:11" hidden="1">
      <c r="A46" s="103" t="s">
        <v>13</v>
      </c>
      <c r="B46" s="104"/>
      <c r="C46" s="104"/>
      <c r="D46" s="104"/>
      <c r="E46" s="104"/>
      <c r="F46" s="48" t="s">
        <v>35</v>
      </c>
      <c r="G46" s="38"/>
      <c r="H46" s="38"/>
      <c r="I46" s="38">
        <f t="shared" si="0"/>
        <v>0</v>
      </c>
      <c r="J46" s="38">
        <v>0</v>
      </c>
    </row>
    <row r="47" spans="1:11" ht="12.75" customHeight="1">
      <c r="A47" s="105" t="s">
        <v>36</v>
      </c>
      <c r="B47" s="106"/>
      <c r="C47" s="106"/>
      <c r="D47" s="106"/>
      <c r="E47" s="106"/>
      <c r="F47" s="48" t="s">
        <v>37</v>
      </c>
      <c r="G47" s="37">
        <f>SUM(G48:G50)</f>
        <v>1482739.20572</v>
      </c>
      <c r="H47" s="37">
        <f>SUM(H48:H50)</f>
        <v>48600.964950000001</v>
      </c>
      <c r="I47" s="37">
        <f t="shared" si="0"/>
        <v>1434138.24077</v>
      </c>
      <c r="J47" s="37">
        <f>SUM(J48:J50)</f>
        <v>669639.62654999993</v>
      </c>
    </row>
    <row r="48" spans="1:11" ht="12.75" customHeight="1">
      <c r="A48" s="94" t="s">
        <v>16</v>
      </c>
      <c r="B48" s="95"/>
      <c r="C48" s="95"/>
      <c r="D48" s="95"/>
      <c r="E48" s="95"/>
      <c r="F48" s="48" t="s">
        <v>117</v>
      </c>
      <c r="G48" s="39">
        <v>133239.41461000001</v>
      </c>
      <c r="H48" s="39">
        <v>48600.964950000001</v>
      </c>
      <c r="I48" s="39">
        <f t="shared" si="0"/>
        <v>84638.449660000013</v>
      </c>
      <c r="J48" s="39">
        <v>55789.262259999996</v>
      </c>
    </row>
    <row r="49" spans="1:10">
      <c r="A49" s="94" t="s">
        <v>18</v>
      </c>
      <c r="B49" s="95"/>
      <c r="C49" s="95"/>
      <c r="D49" s="95"/>
      <c r="E49" s="95"/>
      <c r="F49" s="48" t="s">
        <v>118</v>
      </c>
      <c r="G49" s="39">
        <v>1349499.7911099999</v>
      </c>
      <c r="H49" s="39"/>
      <c r="I49" s="39">
        <f t="shared" si="0"/>
        <v>1349499.7911099999</v>
      </c>
      <c r="J49" s="39">
        <v>613850.36428999994</v>
      </c>
    </row>
    <row r="50" spans="1:10" hidden="1">
      <c r="A50" s="107"/>
      <c r="B50" s="108"/>
      <c r="C50" s="108"/>
      <c r="D50" s="108"/>
      <c r="E50" s="108"/>
      <c r="F50" s="48" t="s">
        <v>38</v>
      </c>
      <c r="G50" s="38"/>
      <c r="H50" s="38"/>
      <c r="I50" s="38">
        <f t="shared" si="0"/>
        <v>0</v>
      </c>
      <c r="J50" s="38"/>
    </row>
    <row r="51" spans="1:10" ht="12.75" customHeight="1">
      <c r="A51" s="105" t="s">
        <v>39</v>
      </c>
      <c r="B51" s="106"/>
      <c r="C51" s="106"/>
      <c r="D51" s="106"/>
      <c r="E51" s="106"/>
      <c r="F51" s="48" t="s">
        <v>40</v>
      </c>
      <c r="G51" s="37">
        <f>G52+G53+G56</f>
        <v>1137626.257848942</v>
      </c>
      <c r="H51" s="37">
        <f>H52+H53+H56</f>
        <v>0</v>
      </c>
      <c r="I51" s="37">
        <f t="shared" si="0"/>
        <v>1137626.257848942</v>
      </c>
      <c r="J51" s="37">
        <f>J52+J53+J56</f>
        <v>908383.22872000001</v>
      </c>
    </row>
    <row r="52" spans="1:10" ht="12.75" customHeight="1">
      <c r="A52" s="94" t="s">
        <v>16</v>
      </c>
      <c r="B52" s="95"/>
      <c r="C52" s="95"/>
      <c r="D52" s="95"/>
      <c r="E52" s="95"/>
      <c r="F52" s="48" t="s">
        <v>119</v>
      </c>
      <c r="G52" s="39">
        <v>13949.73445</v>
      </c>
      <c r="H52" s="39"/>
      <c r="I52" s="39">
        <f t="shared" si="0"/>
        <v>13949.73445</v>
      </c>
      <c r="J52" s="39">
        <v>24389.887210000001</v>
      </c>
    </row>
    <row r="53" spans="1:10" ht="12.75" customHeight="1">
      <c r="A53" s="94" t="s">
        <v>18</v>
      </c>
      <c r="B53" s="95"/>
      <c r="C53" s="95"/>
      <c r="D53" s="95"/>
      <c r="E53" s="95"/>
      <c r="F53" s="48" t="s">
        <v>120</v>
      </c>
      <c r="G53" s="39">
        <f>G55</f>
        <v>350967.21431999997</v>
      </c>
      <c r="H53" s="39"/>
      <c r="I53" s="39">
        <f t="shared" si="0"/>
        <v>350967.21431999997</v>
      </c>
      <c r="J53" s="39">
        <f>J55</f>
        <v>225284.03821999999</v>
      </c>
    </row>
    <row r="54" spans="1:10" hidden="1">
      <c r="A54" s="96" t="s">
        <v>11</v>
      </c>
      <c r="B54" s="97"/>
      <c r="C54" s="97"/>
      <c r="D54" s="97"/>
      <c r="E54" s="97"/>
      <c r="F54" s="48" t="s">
        <v>159</v>
      </c>
      <c r="G54" s="39"/>
      <c r="H54" s="39"/>
      <c r="I54" s="39">
        <f t="shared" si="0"/>
        <v>0</v>
      </c>
      <c r="J54" s="39">
        <v>0</v>
      </c>
    </row>
    <row r="55" spans="1:10" ht="12.75" customHeight="1">
      <c r="A55" s="96" t="s">
        <v>13</v>
      </c>
      <c r="B55" s="97"/>
      <c r="C55" s="97"/>
      <c r="D55" s="97"/>
      <c r="E55" s="97"/>
      <c r="F55" s="48" t="s">
        <v>121</v>
      </c>
      <c r="G55" s="39">
        <v>350967.21431999997</v>
      </c>
      <c r="H55" s="39"/>
      <c r="I55" s="39">
        <f t="shared" si="0"/>
        <v>350967.21431999997</v>
      </c>
      <c r="J55" s="39">
        <v>225284.03821999999</v>
      </c>
    </row>
    <row r="56" spans="1:10" ht="12.75" customHeight="1">
      <c r="A56" s="94" t="s">
        <v>19</v>
      </c>
      <c r="B56" s="95"/>
      <c r="C56" s="95"/>
      <c r="D56" s="95"/>
      <c r="E56" s="95"/>
      <c r="F56" s="48" t="s">
        <v>156</v>
      </c>
      <c r="G56" s="39">
        <v>772709.30907894205</v>
      </c>
      <c r="H56" s="39"/>
      <c r="I56" s="39">
        <f t="shared" si="0"/>
        <v>772709.30907894205</v>
      </c>
      <c r="J56" s="39">
        <v>658709.30328999995</v>
      </c>
    </row>
    <row r="57" spans="1:10" ht="12.75" customHeight="1" thickBot="1">
      <c r="A57" s="76" t="s">
        <v>41</v>
      </c>
      <c r="B57" s="77"/>
      <c r="C57" s="77"/>
      <c r="D57" s="77"/>
      <c r="E57" s="77"/>
      <c r="F57" s="77"/>
      <c r="G57" s="78">
        <f>G51+G47+G33+G13+G10</f>
        <v>4879077.3210143754</v>
      </c>
      <c r="H57" s="78">
        <f>H51+H47+H33+H13+H10</f>
        <v>178161.53750999999</v>
      </c>
      <c r="I57" s="78">
        <f t="shared" si="0"/>
        <v>4700915.7835043753</v>
      </c>
      <c r="J57" s="78">
        <f>J51+J47+J33+J13+J10</f>
        <v>3323478.5734399999</v>
      </c>
    </row>
    <row r="58" spans="1:10" ht="12.75" customHeight="1">
      <c r="A58" s="1"/>
      <c r="B58" s="1"/>
      <c r="C58" s="1"/>
      <c r="D58" s="1"/>
      <c r="E58" s="1"/>
      <c r="F58" s="1"/>
    </row>
    <row r="59" spans="1:10" ht="12.75" customHeight="1">
      <c r="A59" s="9"/>
      <c r="B59" s="9"/>
      <c r="C59" s="10"/>
      <c r="D59" s="10"/>
      <c r="E59" s="10"/>
      <c r="F59" s="11"/>
      <c r="G59" s="12"/>
      <c r="H59" s="12"/>
      <c r="I59" s="12"/>
      <c r="J59" s="12"/>
    </row>
    <row r="60" spans="1:10" ht="12.75" customHeight="1" thickBot="1">
      <c r="A60" s="5"/>
      <c r="B60" s="5"/>
      <c r="C60" s="5"/>
      <c r="D60" s="5"/>
      <c r="E60" s="5"/>
      <c r="F60" s="5"/>
      <c r="G60" s="13"/>
      <c r="H60" s="13"/>
      <c r="I60" s="14"/>
      <c r="J60" s="6"/>
    </row>
    <row r="61" spans="1:10">
      <c r="A61" s="51"/>
      <c r="B61" s="52"/>
      <c r="C61" s="52"/>
      <c r="D61" s="52"/>
      <c r="E61" s="52"/>
      <c r="F61" s="43" t="s">
        <v>42</v>
      </c>
      <c r="G61" s="64"/>
      <c r="H61" s="64" t="s">
        <v>172</v>
      </c>
      <c r="I61" s="64"/>
      <c r="J61" s="64" t="s">
        <v>167</v>
      </c>
    </row>
    <row r="62" spans="1:10" ht="12.75" customHeight="1">
      <c r="A62" s="98" t="s">
        <v>7</v>
      </c>
      <c r="B62" s="99"/>
      <c r="C62" s="99"/>
      <c r="D62" s="99"/>
      <c r="E62" s="48"/>
      <c r="F62" s="48" t="s">
        <v>43</v>
      </c>
      <c r="G62" s="37"/>
      <c r="H62" s="37">
        <f>SUM(H63:H66,H67:H68)</f>
        <v>1272010.9964843746</v>
      </c>
      <c r="I62" s="37"/>
      <c r="J62" s="37">
        <f>SUM(J63:J66,J67:J68)</f>
        <v>1002205.4993600002</v>
      </c>
    </row>
    <row r="63" spans="1:10" ht="12.75" customHeight="1">
      <c r="A63" s="94" t="s">
        <v>16</v>
      </c>
      <c r="B63" s="95"/>
      <c r="C63" s="95"/>
      <c r="D63" s="95"/>
      <c r="E63" s="48"/>
      <c r="F63" s="48" t="s">
        <v>124</v>
      </c>
      <c r="G63" s="39"/>
      <c r="H63" s="39">
        <v>209553.89</v>
      </c>
      <c r="I63" s="39"/>
      <c r="J63" s="39">
        <v>209553.89</v>
      </c>
    </row>
    <row r="64" spans="1:10" ht="12.75" hidden="1" customHeight="1">
      <c r="A64" s="96" t="s">
        <v>11</v>
      </c>
      <c r="B64" s="97"/>
      <c r="C64" s="97"/>
      <c r="D64" s="97"/>
      <c r="E64" s="48"/>
      <c r="F64" s="48" t="s">
        <v>125</v>
      </c>
      <c r="G64" s="39"/>
      <c r="H64" s="39"/>
      <c r="I64" s="39"/>
      <c r="J64" s="39"/>
    </row>
    <row r="65" spans="1:12" ht="12.75" hidden="1" customHeight="1">
      <c r="A65" s="94" t="s">
        <v>19</v>
      </c>
      <c r="B65" s="95"/>
      <c r="C65" s="95"/>
      <c r="D65" s="95"/>
      <c r="E65" s="48"/>
      <c r="F65" s="48" t="s">
        <v>126</v>
      </c>
      <c r="G65" s="39"/>
      <c r="H65" s="39"/>
      <c r="I65" s="39"/>
      <c r="J65" s="39"/>
    </row>
    <row r="66" spans="1:12" ht="12.75" customHeight="1">
      <c r="A66" s="94" t="s">
        <v>28</v>
      </c>
      <c r="B66" s="95"/>
      <c r="C66" s="95"/>
      <c r="D66" s="95"/>
      <c r="E66" s="48"/>
      <c r="F66" s="48" t="s">
        <v>127</v>
      </c>
      <c r="G66" s="39"/>
      <c r="H66" s="39">
        <v>1044885.18288</v>
      </c>
      <c r="I66" s="39"/>
      <c r="J66" s="39">
        <v>667017.31715000002</v>
      </c>
      <c r="K66" s="1"/>
    </row>
    <row r="67" spans="1:12" ht="22.5">
      <c r="A67" s="109" t="s">
        <v>122</v>
      </c>
      <c r="B67" s="110"/>
      <c r="C67" s="110"/>
      <c r="D67" s="110"/>
      <c r="E67" s="48"/>
      <c r="F67" s="47" t="s">
        <v>128</v>
      </c>
      <c r="G67" s="39"/>
      <c r="H67" s="39">
        <v>634.29314999999769</v>
      </c>
      <c r="I67" s="39"/>
      <c r="J67" s="39">
        <v>-49906.03512</v>
      </c>
    </row>
    <row r="68" spans="1:12" ht="12.75" customHeight="1">
      <c r="A68" s="94" t="s">
        <v>123</v>
      </c>
      <c r="B68" s="95"/>
      <c r="C68" s="95"/>
      <c r="D68" s="95"/>
      <c r="E68" s="48"/>
      <c r="F68" s="48" t="s">
        <v>129</v>
      </c>
      <c r="G68" s="39"/>
      <c r="H68" s="39">
        <f>'P&amp;L 06-2025'!I61</f>
        <v>16937.630454374732</v>
      </c>
      <c r="I68" s="39"/>
      <c r="J68" s="39">
        <f>'P&amp;L 06-2025'!J61</f>
        <v>175540.32733000029</v>
      </c>
      <c r="L68" s="1"/>
    </row>
    <row r="69" spans="1:12" ht="12.75" hidden="1" customHeight="1">
      <c r="A69" s="98" t="s">
        <v>9</v>
      </c>
      <c r="B69" s="99"/>
      <c r="C69" s="99"/>
      <c r="D69" s="99"/>
      <c r="E69" s="48"/>
      <c r="F69" s="48" t="s">
        <v>44</v>
      </c>
      <c r="G69" s="50"/>
      <c r="H69" s="50"/>
      <c r="I69" s="50"/>
      <c r="J69" s="50"/>
      <c r="L69" s="1"/>
    </row>
    <row r="70" spans="1:12" ht="12.75" customHeight="1">
      <c r="A70" s="98" t="s">
        <v>15</v>
      </c>
      <c r="B70" s="99"/>
      <c r="C70" s="99"/>
      <c r="D70" s="99"/>
      <c r="E70" s="48"/>
      <c r="F70" s="48" t="s">
        <v>45</v>
      </c>
      <c r="G70" s="37"/>
      <c r="H70" s="37">
        <f>H73+H79+H87+H82</f>
        <v>2075967.3925500002</v>
      </c>
      <c r="I70" s="37"/>
      <c r="J70" s="37">
        <f>J73+J79+J87+J82</f>
        <v>1405168.3462899998</v>
      </c>
    </row>
    <row r="71" spans="1:12" ht="12.75" customHeight="1">
      <c r="A71" s="94" t="s">
        <v>20</v>
      </c>
      <c r="B71" s="95"/>
      <c r="C71" s="95"/>
      <c r="D71" s="95"/>
      <c r="E71" s="48"/>
      <c r="F71" s="48" t="s">
        <v>131</v>
      </c>
      <c r="G71" s="38"/>
      <c r="H71" s="38"/>
      <c r="I71" s="38"/>
      <c r="J71" s="38"/>
    </row>
    <row r="72" spans="1:12" ht="12.75" customHeight="1">
      <c r="A72" s="96" t="s">
        <v>11</v>
      </c>
      <c r="B72" s="97"/>
      <c r="C72" s="97"/>
      <c r="D72" s="97"/>
      <c r="E72" s="48"/>
      <c r="F72" s="48" t="s">
        <v>132</v>
      </c>
      <c r="G72" s="38">
        <v>1738809.1232400001</v>
      </c>
      <c r="H72" s="38"/>
      <c r="I72" s="38">
        <v>1159551.0427899999</v>
      </c>
      <c r="J72" s="38"/>
    </row>
    <row r="73" spans="1:12" ht="12.75" customHeight="1">
      <c r="A73" s="96" t="s">
        <v>13</v>
      </c>
      <c r="B73" s="97"/>
      <c r="C73" s="97"/>
      <c r="D73" s="97"/>
      <c r="E73" s="48"/>
      <c r="F73" s="48" t="s">
        <v>133</v>
      </c>
      <c r="G73" s="39">
        <v>606024.16434999998</v>
      </c>
      <c r="H73" s="39">
        <f>G72-G73</f>
        <v>1132784.9588900001</v>
      </c>
      <c r="I73" s="39">
        <v>322312.10516000004</v>
      </c>
      <c r="J73" s="39">
        <f>I72-I73</f>
        <v>837238.93762999983</v>
      </c>
    </row>
    <row r="74" spans="1:12" ht="12.75" hidden="1" customHeight="1">
      <c r="A74" s="94" t="s">
        <v>22</v>
      </c>
      <c r="B74" s="95"/>
      <c r="C74" s="95"/>
      <c r="D74" s="95"/>
      <c r="E74" s="48"/>
      <c r="F74" s="48" t="s">
        <v>134</v>
      </c>
      <c r="G74" s="38"/>
      <c r="H74" s="38"/>
      <c r="I74" s="38"/>
      <c r="J74" s="38"/>
    </row>
    <row r="75" spans="1:12" ht="12.75" hidden="1" customHeight="1">
      <c r="A75" s="96" t="s">
        <v>11</v>
      </c>
      <c r="B75" s="97"/>
      <c r="C75" s="97"/>
      <c r="D75" s="97"/>
      <c r="E75" s="48"/>
      <c r="F75" s="48" t="s">
        <v>132</v>
      </c>
      <c r="G75" s="38"/>
      <c r="H75" s="38"/>
      <c r="I75" s="38"/>
      <c r="J75" s="38"/>
    </row>
    <row r="76" spans="1:12" ht="12.75" hidden="1" customHeight="1">
      <c r="A76" s="96" t="s">
        <v>13</v>
      </c>
      <c r="B76" s="97"/>
      <c r="C76" s="97"/>
      <c r="D76" s="97"/>
      <c r="E76" s="48"/>
      <c r="F76" s="48" t="s">
        <v>133</v>
      </c>
      <c r="G76" s="38"/>
      <c r="H76" s="38"/>
      <c r="I76" s="38"/>
      <c r="J76" s="38"/>
    </row>
    <row r="77" spans="1:12" ht="12.75" customHeight="1">
      <c r="A77" s="94" t="s">
        <v>23</v>
      </c>
      <c r="B77" s="95"/>
      <c r="C77" s="95"/>
      <c r="D77" s="95"/>
      <c r="E77" s="48"/>
      <c r="F77" s="48" t="s">
        <v>135</v>
      </c>
      <c r="G77" s="38"/>
      <c r="H77" s="38"/>
      <c r="I77" s="38"/>
      <c r="J77" s="38"/>
    </row>
    <row r="78" spans="1:12" ht="12.75" customHeight="1">
      <c r="A78" s="96" t="s">
        <v>11</v>
      </c>
      <c r="B78" s="97"/>
      <c r="C78" s="97"/>
      <c r="D78" s="97"/>
      <c r="E78" s="48"/>
      <c r="F78" s="48" t="s">
        <v>132</v>
      </c>
      <c r="G78" s="38">
        <v>2006719.2882900001</v>
      </c>
      <c r="H78" s="38"/>
      <c r="I78" s="38">
        <v>1470974.0560299999</v>
      </c>
      <c r="J78" s="38"/>
    </row>
    <row r="79" spans="1:12" ht="12.75" customHeight="1">
      <c r="A79" s="96" t="s">
        <v>13</v>
      </c>
      <c r="B79" s="97"/>
      <c r="C79" s="97"/>
      <c r="D79" s="97"/>
      <c r="E79" s="48"/>
      <c r="F79" s="48" t="s">
        <v>133</v>
      </c>
      <c r="G79" s="39">
        <v>1063536.85463</v>
      </c>
      <c r="H79" s="39">
        <f>G78-G79</f>
        <v>943182.4336600001</v>
      </c>
      <c r="I79" s="39">
        <v>903044.64737000002</v>
      </c>
      <c r="J79" s="39">
        <f>I78-I79</f>
        <v>567929.40865999984</v>
      </c>
    </row>
    <row r="80" spans="1:12" ht="12.75" hidden="1" customHeight="1">
      <c r="A80" s="94" t="s">
        <v>24</v>
      </c>
      <c r="B80" s="95"/>
      <c r="C80" s="95"/>
      <c r="D80" s="95"/>
      <c r="E80" s="48"/>
      <c r="F80" s="48" t="s">
        <v>136</v>
      </c>
      <c r="G80" s="38"/>
      <c r="H80" s="38"/>
      <c r="I80" s="38"/>
      <c r="J80" s="38"/>
    </row>
    <row r="81" spans="1:12" ht="12.75" hidden="1" customHeight="1">
      <c r="A81" s="96" t="s">
        <v>11</v>
      </c>
      <c r="B81" s="97"/>
      <c r="C81" s="97"/>
      <c r="D81" s="97"/>
      <c r="E81" s="48"/>
      <c r="F81" s="48" t="s">
        <v>132</v>
      </c>
      <c r="G81" s="38"/>
      <c r="H81" s="38"/>
      <c r="I81" s="38"/>
      <c r="J81" s="38"/>
    </row>
    <row r="82" spans="1:12" ht="12.75" hidden="1" customHeight="1">
      <c r="A82" s="96" t="s">
        <v>13</v>
      </c>
      <c r="B82" s="97"/>
      <c r="C82" s="97"/>
      <c r="D82" s="97"/>
      <c r="E82" s="48"/>
      <c r="F82" s="48" t="s">
        <v>133</v>
      </c>
      <c r="G82" s="38"/>
      <c r="H82" s="38"/>
      <c r="I82" s="38"/>
      <c r="J82" s="38"/>
    </row>
    <row r="83" spans="1:12" ht="12.75" hidden="1" customHeight="1">
      <c r="A83" s="94" t="s">
        <v>27</v>
      </c>
      <c r="B83" s="95"/>
      <c r="C83" s="95"/>
      <c r="D83" s="95"/>
      <c r="E83" s="48"/>
      <c r="F83" s="48" t="s">
        <v>137</v>
      </c>
      <c r="G83" s="38"/>
      <c r="H83" s="38"/>
      <c r="I83" s="38"/>
      <c r="J83" s="38"/>
    </row>
    <row r="84" spans="1:12" ht="12.75" hidden="1" customHeight="1">
      <c r="A84" s="96" t="s">
        <v>11</v>
      </c>
      <c r="B84" s="97"/>
      <c r="C84" s="97"/>
      <c r="D84" s="97"/>
      <c r="E84" s="48"/>
      <c r="F84" s="48" t="s">
        <v>132</v>
      </c>
      <c r="G84" s="38"/>
      <c r="H84" s="38"/>
      <c r="I84" s="38"/>
      <c r="J84" s="38"/>
    </row>
    <row r="85" spans="1:12" ht="12.75" hidden="1" customHeight="1">
      <c r="A85" s="96" t="s">
        <v>13</v>
      </c>
      <c r="B85" s="97"/>
      <c r="C85" s="97"/>
      <c r="D85" s="97"/>
      <c r="E85" s="48"/>
      <c r="F85" s="48" t="s">
        <v>133</v>
      </c>
      <c r="G85" s="39"/>
      <c r="H85" s="39"/>
      <c r="I85" s="39"/>
      <c r="J85" s="39"/>
    </row>
    <row r="86" spans="1:12" ht="12.75" hidden="1" customHeight="1">
      <c r="A86" s="94" t="s">
        <v>130</v>
      </c>
      <c r="B86" s="95"/>
      <c r="C86" s="95"/>
      <c r="D86" s="95"/>
      <c r="E86" s="48"/>
      <c r="F86" s="48" t="s">
        <v>138</v>
      </c>
      <c r="G86" s="38">
        <v>0</v>
      </c>
      <c r="H86" s="38"/>
      <c r="I86" s="38">
        <v>0</v>
      </c>
      <c r="J86" s="38"/>
    </row>
    <row r="87" spans="1:12" ht="12.75" hidden="1" customHeight="1">
      <c r="A87" s="96" t="s">
        <v>11</v>
      </c>
      <c r="B87" s="97"/>
      <c r="C87" s="97"/>
      <c r="D87" s="97"/>
      <c r="E87" s="48"/>
      <c r="F87" s="48" t="s">
        <v>132</v>
      </c>
      <c r="G87" s="38"/>
      <c r="H87" s="38">
        <v>0</v>
      </c>
      <c r="I87" s="38"/>
      <c r="J87" s="38">
        <v>0</v>
      </c>
    </row>
    <row r="88" spans="1:12" ht="12.75" hidden="1" customHeight="1">
      <c r="A88" s="96" t="s">
        <v>13</v>
      </c>
      <c r="B88" s="97"/>
      <c r="C88" s="97"/>
      <c r="D88" s="97"/>
      <c r="E88" s="48"/>
      <c r="F88" s="48" t="s">
        <v>133</v>
      </c>
      <c r="G88" s="39"/>
      <c r="H88" s="39"/>
      <c r="I88" s="39"/>
      <c r="J88" s="39"/>
    </row>
    <row r="89" spans="1:12" ht="12.75" hidden="1" customHeight="1">
      <c r="A89" s="98" t="s">
        <v>30</v>
      </c>
      <c r="B89" s="99"/>
      <c r="C89" s="99"/>
      <c r="D89" s="99"/>
      <c r="E89" s="48"/>
      <c r="F89" s="48" t="s">
        <v>46</v>
      </c>
      <c r="G89" s="38"/>
      <c r="H89" s="38"/>
      <c r="I89" s="38"/>
      <c r="J89" s="38"/>
    </row>
    <row r="90" spans="1:12" ht="12.75" customHeight="1">
      <c r="A90" s="98" t="s">
        <v>31</v>
      </c>
      <c r="B90" s="99"/>
      <c r="C90" s="99"/>
      <c r="D90" s="99"/>
      <c r="E90" s="48"/>
      <c r="F90" s="48" t="s">
        <v>47</v>
      </c>
      <c r="G90" s="37"/>
      <c r="H90" s="37">
        <f>H91</f>
        <v>705.73699999999997</v>
      </c>
      <c r="I90" s="37"/>
      <c r="J90" s="37">
        <f>J91+J92</f>
        <v>705.73699999999997</v>
      </c>
    </row>
    <row r="91" spans="1:12" ht="12.75" customHeight="1">
      <c r="A91" s="100" t="s">
        <v>23</v>
      </c>
      <c r="B91" s="101"/>
      <c r="C91" s="101"/>
      <c r="D91" s="102"/>
      <c r="E91" s="48"/>
      <c r="F91" s="48" t="s">
        <v>139</v>
      </c>
      <c r="G91" s="39"/>
      <c r="H91" s="39">
        <v>705.73699999999997</v>
      </c>
      <c r="I91" s="39"/>
      <c r="J91" s="39">
        <v>705.73699999999997</v>
      </c>
      <c r="L91" s="1"/>
    </row>
    <row r="92" spans="1:12" ht="12.75" hidden="1" customHeight="1">
      <c r="A92" s="98" t="s">
        <v>36</v>
      </c>
      <c r="B92" s="99"/>
      <c r="C92" s="99"/>
      <c r="D92" s="99"/>
      <c r="E92" s="48"/>
      <c r="F92" s="48" t="s">
        <v>48</v>
      </c>
      <c r="G92" s="38"/>
      <c r="H92" s="38"/>
      <c r="I92" s="38"/>
      <c r="J92" s="38"/>
      <c r="L92" s="1"/>
    </row>
    <row r="93" spans="1:12" ht="12.75" customHeight="1">
      <c r="A93" s="98" t="s">
        <v>39</v>
      </c>
      <c r="B93" s="99"/>
      <c r="C93" s="99"/>
      <c r="D93" s="99"/>
      <c r="E93" s="48"/>
      <c r="F93" s="48" t="s">
        <v>49</v>
      </c>
      <c r="G93" s="37"/>
      <c r="H93" s="37">
        <f>H94+H95+H100</f>
        <v>705935.62028000003</v>
      </c>
      <c r="I93" s="37"/>
      <c r="J93" s="37">
        <f>J94+J95+J98+J99+J102+J100</f>
        <v>648323.36684999999</v>
      </c>
      <c r="L93" s="1"/>
    </row>
    <row r="94" spans="1:12" ht="12.75" customHeight="1">
      <c r="A94" s="94" t="s">
        <v>16</v>
      </c>
      <c r="B94" s="95"/>
      <c r="C94" s="95"/>
      <c r="D94" s="95"/>
      <c r="E94" s="48"/>
      <c r="F94" s="48" t="s">
        <v>141</v>
      </c>
      <c r="G94" s="39"/>
      <c r="H94" s="39">
        <v>246667.27077</v>
      </c>
      <c r="I94" s="39"/>
      <c r="J94" s="39">
        <v>202348.58588</v>
      </c>
      <c r="L94" s="1"/>
    </row>
    <row r="95" spans="1:12" ht="12.75" customHeight="1">
      <c r="A95" s="94" t="s">
        <v>18</v>
      </c>
      <c r="B95" s="95"/>
      <c r="C95" s="95"/>
      <c r="D95" s="95"/>
      <c r="E95" s="48"/>
      <c r="F95" s="48" t="s">
        <v>142</v>
      </c>
      <c r="G95" s="39"/>
      <c r="H95" s="39">
        <v>324401.24809999997</v>
      </c>
      <c r="I95" s="39"/>
      <c r="J95" s="39">
        <v>310167.97349</v>
      </c>
      <c r="K95" s="1"/>
    </row>
    <row r="96" spans="1:12" ht="12.75" hidden="1" customHeight="1">
      <c r="A96" s="96" t="s">
        <v>11</v>
      </c>
      <c r="B96" s="97"/>
      <c r="C96" s="97"/>
      <c r="D96" s="97"/>
      <c r="E96" s="48"/>
      <c r="F96" s="48" t="s">
        <v>143</v>
      </c>
      <c r="G96" s="38"/>
      <c r="H96" s="38">
        <v>0</v>
      </c>
      <c r="I96" s="38"/>
      <c r="J96" s="38"/>
    </row>
    <row r="97" spans="1:12" ht="12.75" hidden="1" customHeight="1">
      <c r="A97" s="96" t="s">
        <v>13</v>
      </c>
      <c r="B97" s="97"/>
      <c r="C97" s="97"/>
      <c r="D97" s="97"/>
      <c r="E97" s="48"/>
      <c r="F97" s="48" t="s">
        <v>144</v>
      </c>
      <c r="G97" s="38"/>
      <c r="H97" s="38">
        <v>0</v>
      </c>
      <c r="I97" s="38"/>
      <c r="J97" s="38"/>
    </row>
    <row r="98" spans="1:12" ht="12.6" hidden="1" customHeight="1">
      <c r="A98" s="94" t="s">
        <v>19</v>
      </c>
      <c r="B98" s="95"/>
      <c r="C98" s="95"/>
      <c r="D98" s="95"/>
      <c r="E98" s="48"/>
      <c r="F98" s="48" t="s">
        <v>145</v>
      </c>
      <c r="G98" s="38"/>
      <c r="H98" s="38">
        <v>0</v>
      </c>
      <c r="I98" s="38"/>
      <c r="J98" s="38"/>
    </row>
    <row r="99" spans="1:12" ht="12.75" hidden="1" customHeight="1">
      <c r="A99" s="88" t="s">
        <v>28</v>
      </c>
      <c r="B99" s="89"/>
      <c r="C99" s="89"/>
      <c r="D99" s="89"/>
      <c r="E99" s="48"/>
      <c r="F99" s="48" t="s">
        <v>146</v>
      </c>
      <c r="G99" s="38"/>
      <c r="H99" s="38">
        <v>0</v>
      </c>
      <c r="I99" s="38"/>
      <c r="J99" s="38"/>
    </row>
    <row r="100" spans="1:12" ht="12.75" customHeight="1">
      <c r="A100" s="94" t="s">
        <v>140</v>
      </c>
      <c r="B100" s="95"/>
      <c r="C100" s="95"/>
      <c r="D100" s="95"/>
      <c r="E100" s="48"/>
      <c r="F100" s="48" t="s">
        <v>147</v>
      </c>
      <c r="G100" s="39"/>
      <c r="H100" s="39">
        <v>134867.10141</v>
      </c>
      <c r="I100" s="39"/>
      <c r="J100" s="39">
        <v>135806.80747999999</v>
      </c>
      <c r="L100" s="1"/>
    </row>
    <row r="101" spans="1:12" ht="12.75" customHeight="1">
      <c r="A101" s="96" t="s">
        <v>11</v>
      </c>
      <c r="B101" s="97"/>
      <c r="C101" s="97"/>
      <c r="D101" s="97"/>
      <c r="E101" s="48"/>
      <c r="F101" s="48" t="s">
        <v>148</v>
      </c>
      <c r="G101" s="39"/>
      <c r="H101" s="39">
        <v>45389.36634</v>
      </c>
      <c r="I101" s="39"/>
      <c r="J101" s="39">
        <v>42897.618190000001</v>
      </c>
      <c r="L101" s="1"/>
    </row>
    <row r="102" spans="1:12" ht="12.75" hidden="1" customHeight="1">
      <c r="A102" s="94" t="s">
        <v>122</v>
      </c>
      <c r="B102" s="95"/>
      <c r="C102" s="95"/>
      <c r="D102" s="95"/>
      <c r="E102" s="48"/>
      <c r="F102" s="48" t="s">
        <v>149</v>
      </c>
      <c r="G102" s="38"/>
      <c r="H102" s="38"/>
      <c r="I102" s="38"/>
      <c r="J102" s="38"/>
    </row>
    <row r="103" spans="1:12" ht="12.75" customHeight="1">
      <c r="A103" s="98" t="s">
        <v>50</v>
      </c>
      <c r="B103" s="99"/>
      <c r="C103" s="99"/>
      <c r="D103" s="99"/>
      <c r="E103" s="48"/>
      <c r="F103" s="48" t="s">
        <v>51</v>
      </c>
      <c r="G103" s="37"/>
      <c r="H103" s="37">
        <f>H104+H105</f>
        <v>646296.03719000006</v>
      </c>
      <c r="I103" s="37"/>
      <c r="J103" s="37">
        <f>J104+J105</f>
        <v>267075.62300000002</v>
      </c>
    </row>
    <row r="104" spans="1:12" ht="12.75" customHeight="1">
      <c r="A104" s="94" t="s">
        <v>16</v>
      </c>
      <c r="B104" s="95"/>
      <c r="C104" s="95"/>
      <c r="D104" s="95"/>
      <c r="E104" s="48"/>
      <c r="F104" s="48" t="s">
        <v>150</v>
      </c>
      <c r="G104" s="39"/>
      <c r="H104" s="39">
        <v>77732.388489999998</v>
      </c>
      <c r="I104" s="39"/>
      <c r="J104" s="39">
        <v>5703.90697</v>
      </c>
    </row>
    <row r="105" spans="1:12" ht="12.75" customHeight="1">
      <c r="A105" s="94" t="s">
        <v>18</v>
      </c>
      <c r="B105" s="95"/>
      <c r="C105" s="95"/>
      <c r="D105" s="95"/>
      <c r="E105" s="48"/>
      <c r="F105" s="48" t="s">
        <v>155</v>
      </c>
      <c r="G105" s="39"/>
      <c r="H105" s="39">
        <v>568563.64870000002</v>
      </c>
      <c r="I105" s="39"/>
      <c r="J105" s="39">
        <v>261371.71603000001</v>
      </c>
    </row>
    <row r="106" spans="1:12" ht="12.75" hidden="1" customHeight="1">
      <c r="A106" s="96" t="s">
        <v>11</v>
      </c>
      <c r="B106" s="97"/>
      <c r="C106" s="97"/>
      <c r="D106" s="97"/>
      <c r="E106" s="71"/>
      <c r="F106" s="71" t="s">
        <v>162</v>
      </c>
      <c r="G106" s="72"/>
      <c r="H106" s="72">
        <v>545944.64286187245</v>
      </c>
      <c r="I106" s="72"/>
      <c r="J106" s="72">
        <v>261371.71603000001</v>
      </c>
    </row>
    <row r="107" spans="1:12" ht="12.75" customHeight="1" thickBot="1">
      <c r="A107" s="76" t="s">
        <v>52</v>
      </c>
      <c r="B107" s="77"/>
      <c r="C107" s="77"/>
      <c r="D107" s="77"/>
      <c r="E107" s="77"/>
      <c r="F107" s="77"/>
      <c r="G107" s="78"/>
      <c r="H107" s="78">
        <f>H103+H93+H90+H70+H62</f>
        <v>4700915.7835043743</v>
      </c>
      <c r="I107" s="78"/>
      <c r="J107" s="78">
        <f>J103+J93+J90+J70+J62</f>
        <v>3323478.5725000002</v>
      </c>
    </row>
    <row r="108" spans="1:12" ht="12.75" customHeight="1">
      <c r="A108" s="7"/>
      <c r="B108" s="7"/>
      <c r="C108" s="7"/>
      <c r="D108" s="7"/>
      <c r="E108" s="7"/>
      <c r="F108" s="7"/>
      <c r="G108" s="53"/>
      <c r="H108" s="53"/>
      <c r="I108" s="53"/>
      <c r="J108" s="53"/>
    </row>
    <row r="109" spans="1:12" ht="12.75" customHeight="1">
      <c r="H109" s="45"/>
      <c r="J109" s="45"/>
    </row>
    <row r="110" spans="1:12" ht="12.75" customHeight="1">
      <c r="H110" s="45"/>
      <c r="J110" s="6"/>
    </row>
    <row r="111" spans="1:12" ht="12.75" customHeight="1">
      <c r="H111" s="46"/>
      <c r="J111" s="6"/>
    </row>
    <row r="112" spans="1:12" ht="12.75" customHeight="1">
      <c r="H112" s="45"/>
    </row>
    <row r="113" spans="7:10">
      <c r="G113" s="44"/>
      <c r="H113" s="45"/>
      <c r="I113" s="44"/>
      <c r="J113" s="45"/>
    </row>
    <row r="114" spans="7:10">
      <c r="H114" s="45"/>
      <c r="J114" s="6"/>
    </row>
    <row r="115" spans="7:10">
      <c r="J115" s="6"/>
    </row>
    <row r="116" spans="7:10">
      <c r="J116" s="6"/>
    </row>
  </sheetData>
  <mergeCells count="87">
    <mergeCell ref="A14:E14"/>
    <mergeCell ref="A6:F7"/>
    <mergeCell ref="A9:E9"/>
    <mergeCell ref="A10:E10"/>
    <mergeCell ref="A11:E11"/>
    <mergeCell ref="A12:E12"/>
    <mergeCell ref="A13:E13"/>
    <mergeCell ref="A33:E33"/>
    <mergeCell ref="A15:E15"/>
    <mergeCell ref="A17:E17"/>
    <mergeCell ref="A22:E22"/>
    <mergeCell ref="A23:E23"/>
    <mergeCell ref="A24:E24"/>
    <mergeCell ref="A27:E27"/>
    <mergeCell ref="A28:E28"/>
    <mergeCell ref="A29:E29"/>
    <mergeCell ref="A30:E30"/>
    <mergeCell ref="A31:E31"/>
    <mergeCell ref="A32:E32"/>
    <mergeCell ref="A45:E45"/>
    <mergeCell ref="A34:E34"/>
    <mergeCell ref="A35:E35"/>
    <mergeCell ref="A36:E36"/>
    <mergeCell ref="A37:E37"/>
    <mergeCell ref="A38:E38"/>
    <mergeCell ref="A39:E39"/>
    <mergeCell ref="A40:E40"/>
    <mergeCell ref="A41:E41"/>
    <mergeCell ref="A42:E42"/>
    <mergeCell ref="A43:E43"/>
    <mergeCell ref="A44:E44"/>
    <mergeCell ref="A72:D72"/>
    <mergeCell ref="A46:E46"/>
    <mergeCell ref="A47:E47"/>
    <mergeCell ref="A48:E48"/>
    <mergeCell ref="A49:E49"/>
    <mergeCell ref="A50:E50"/>
    <mergeCell ref="A51:E51"/>
    <mergeCell ref="A52:E52"/>
    <mergeCell ref="A53:E53"/>
    <mergeCell ref="A54:E54"/>
    <mergeCell ref="A55:E55"/>
    <mergeCell ref="A56:E56"/>
    <mergeCell ref="A67:D67"/>
    <mergeCell ref="A68:D68"/>
    <mergeCell ref="A69:D69"/>
    <mergeCell ref="A70:D70"/>
    <mergeCell ref="A71:D71"/>
    <mergeCell ref="A62:D62"/>
    <mergeCell ref="A63:D63"/>
    <mergeCell ref="A64:D64"/>
    <mergeCell ref="A65:D65"/>
    <mergeCell ref="A66:D66"/>
    <mergeCell ref="A79:D79"/>
    <mergeCell ref="A80:D80"/>
    <mergeCell ref="A83:D83"/>
    <mergeCell ref="A86:D86"/>
    <mergeCell ref="A73:D73"/>
    <mergeCell ref="A74:D74"/>
    <mergeCell ref="A75:D75"/>
    <mergeCell ref="A76:D76"/>
    <mergeCell ref="A77:D77"/>
    <mergeCell ref="A78:D78"/>
    <mergeCell ref="A81:D81"/>
    <mergeCell ref="A82:D82"/>
    <mergeCell ref="A84:D84"/>
    <mergeCell ref="A85:D85"/>
    <mergeCell ref="A106:D106"/>
    <mergeCell ref="A105:D105"/>
    <mergeCell ref="A99:D99"/>
    <mergeCell ref="A100:D100"/>
    <mergeCell ref="A101:D101"/>
    <mergeCell ref="A102:D102"/>
    <mergeCell ref="A103:D103"/>
    <mergeCell ref="A104:D104"/>
    <mergeCell ref="A98:D98"/>
    <mergeCell ref="A87:D87"/>
    <mergeCell ref="A88:D88"/>
    <mergeCell ref="A89:D89"/>
    <mergeCell ref="A90:D90"/>
    <mergeCell ref="A91:D91"/>
    <mergeCell ref="A92:D92"/>
    <mergeCell ref="A93:D93"/>
    <mergeCell ref="A94:D94"/>
    <mergeCell ref="A95:D95"/>
    <mergeCell ref="A96:D96"/>
    <mergeCell ref="A97:D97"/>
  </mergeCells>
  <pageMargins left="0.7" right="0.7" top="0.78740157499999996" bottom="0.78740157499999996" header="0.3" footer="0.3"/>
  <pageSetup paperSize="9" scale="80" orientation="portrait" horizontalDpi="4294967293" r:id="rId1"/>
  <ignoredErrors>
    <ignoredError sqref="I13 I17 I25:I57 I19 I21:I23" formula="1"/>
    <ignoredError sqref="J22" formulaRange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2b28b2c-cf75-45c7-a5c2-289ad62ee093" xsi:nil="true"/>
    <lcf76f155ced4ddcb4097134ff3c332f xmlns="44fd4582-1ef6-45d1-b049-d0b9f186f297">
      <Terms xmlns="http://schemas.microsoft.com/office/infopath/2007/PartnerControls"/>
    </lcf76f155ced4ddcb4097134ff3c332f>
    <_dlc_DocId xmlns="82b28b2c-cf75-45c7-a5c2-289ad62ee093">7HD6N7AU64JQ-2145028681-24842</_dlc_DocId>
    <_dlc_DocIdUrl xmlns="82b28b2c-cf75-45c7-a5c2-289ad62ee093">
      <Url>https://directpojistovnaas.sharepoint.com/FINANCE/CAR/_layouts/15/DocIdRedir.aspx?ID=7HD6N7AU64JQ-2145028681-24842</Url>
      <Description>7HD6N7AU64JQ-2145028681-24842</Description>
    </_dlc_DocIdUrl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8FA59443174A9428686B6FF1666AF50" ma:contentTypeVersion="17" ma:contentTypeDescription="Vytvoří nový dokument" ma:contentTypeScope="" ma:versionID="4393abde1c3e7b8e7abcf557306f5b1e">
  <xsd:schema xmlns:xsd="http://www.w3.org/2001/XMLSchema" xmlns:xs="http://www.w3.org/2001/XMLSchema" xmlns:p="http://schemas.microsoft.com/office/2006/metadata/properties" xmlns:ns2="82b28b2c-cf75-45c7-a5c2-289ad62ee093" xmlns:ns3="44fd4582-1ef6-45d1-b049-d0b9f186f297" targetNamespace="http://schemas.microsoft.com/office/2006/metadata/properties" ma:root="true" ma:fieldsID="9d8c3fcff652bb2cd73b7488db49b0ef" ns2:_="" ns3:_="">
    <xsd:import namespace="82b28b2c-cf75-45c7-a5c2-289ad62ee093"/>
    <xsd:import namespace="44fd4582-1ef6-45d1-b049-d0b9f186f297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b28b2c-cf75-45c7-a5c2-289ad62ee09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dílí se s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dílené s podrobnostmi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b6d139d8-67f2-4170-8ea1-b91561e7a0a3}" ma:internalName="TaxCatchAll" ma:showField="CatchAllData" ma:web="82b28b2c-cf75-45c7-a5c2-289ad62ee0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dlc_DocId" ma:index="25" nillable="true" ma:displayName="Hodnota ID dokumentu" ma:description="Hodnota ID dokumentu přiřazená této položce" ma:indexed="true" ma:internalName="_dlc_DocId" ma:readOnly="true">
      <xsd:simpleType>
        <xsd:restriction base="dms:Text"/>
      </xsd:simpleType>
    </xsd:element>
    <xsd:element name="_dlc_DocIdUrl" ma:index="26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7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fd4582-1ef6-45d1-b049-d0b9f186f29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internalName="MediaServiceAutoTags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Značky obrázků" ma:readOnly="false" ma:fieldId="{5cf76f15-5ced-4ddc-b409-7134ff3c332f}" ma:taxonomyMulti="true" ma:sspId="3a77d7a1-74b3-40f6-8b07-f0cf23821e9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AF55F3F-2578-4F23-8078-8952A73865CF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C8FE5EEF-8CD9-4DF9-9358-BE4061322259}">
  <ds:schemaRefs>
    <ds:schemaRef ds:uri="http://purl.org/dc/elements/1.1/"/>
    <ds:schemaRef ds:uri="82b28b2c-cf75-45c7-a5c2-289ad62ee093"/>
    <ds:schemaRef ds:uri="44fd4582-1ef6-45d1-b049-d0b9f186f297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purl.org/dc/dcmitype/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8A83E2A6-C201-47AE-85D1-A0ECA8F8B33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2b28b2c-cf75-45c7-a5c2-289ad62ee093"/>
    <ds:schemaRef ds:uri="44fd4582-1ef6-45d1-b049-d0b9f186f29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FE8ABAD9-2CCE-437E-B86F-AF49F6B732F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P&amp;L 06-2025</vt:lpstr>
      <vt:lpstr>BS 06-2025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 Sychra</dc:creator>
  <cp:lastModifiedBy>Šárka Ottová</cp:lastModifiedBy>
  <cp:lastPrinted>2024-04-26T11:13:53Z</cp:lastPrinted>
  <dcterms:created xsi:type="dcterms:W3CDTF">2016-10-31T12:26:50Z</dcterms:created>
  <dcterms:modified xsi:type="dcterms:W3CDTF">2025-08-05T13:56:54Z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0x01010008FA59443174A9428686B6FF1666AF50</vt:lpwstr>
  </property>
  <property fmtid="{D5CDD505-2E9C-101B-9397-08002B2CF9AE}" pid="3" name="MediaServiceImageTags">
    <vt:lpwstr/>
  </property>
  <property fmtid="{D5CDD505-2E9C-101B-9397-08002B2CF9AE}" pid="4" name="_dlc_DocIdItemGuid">
    <vt:lpwstr>93648eee-ded1-4fde-860b-a5bdfbdf280a</vt:lpwstr>
  </property>
  <property fmtid="{D5CDD505-2E9C-101B-9397-08002B2CF9AE}" pid="5" name="MSIP_Label_2f90dfaf-3227-49c1-ac9e-e3a490b2dbb5_Enabled">
    <vt:lpwstr>true</vt:lpwstr>
  </property>
  <property fmtid="{D5CDD505-2E9C-101B-9397-08002B2CF9AE}" pid="6" name="MSIP_Label_2f90dfaf-3227-49c1-ac9e-e3a490b2dbb5_SetDate">
    <vt:lpwstr>2025-05-07T10:31:53Z</vt:lpwstr>
  </property>
  <property fmtid="{D5CDD505-2E9C-101B-9397-08002B2CF9AE}" pid="7" name="MSIP_Label_2f90dfaf-3227-49c1-ac9e-e3a490b2dbb5_Method">
    <vt:lpwstr>Standard</vt:lpwstr>
  </property>
  <property fmtid="{D5CDD505-2E9C-101B-9397-08002B2CF9AE}" pid="8" name="MSIP_Label_2f90dfaf-3227-49c1-ac9e-e3a490b2dbb5_Name">
    <vt:lpwstr>Interní</vt:lpwstr>
  </property>
  <property fmtid="{D5CDD505-2E9C-101B-9397-08002B2CF9AE}" pid="9" name="MSIP_Label_2f90dfaf-3227-49c1-ac9e-e3a490b2dbb5_SiteId">
    <vt:lpwstr>ebc0beb2-ea26-4367-a01b-0621b24bfc62</vt:lpwstr>
  </property>
  <property fmtid="{D5CDD505-2E9C-101B-9397-08002B2CF9AE}" pid="10" name="MSIP_Label_2f90dfaf-3227-49c1-ac9e-e3a490b2dbb5_ActionId">
    <vt:lpwstr>7457cf10-0720-4c74-a63d-3547301f34a2</vt:lpwstr>
  </property>
  <property fmtid="{D5CDD505-2E9C-101B-9397-08002B2CF9AE}" pid="11" name="MSIP_Label_2f90dfaf-3227-49c1-ac9e-e3a490b2dbb5_ContentBits">
    <vt:lpwstr>0</vt:lpwstr>
  </property>
</Properties>
</file>